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9425" windowHeight="9060" activeTab="0"/>
  </bookViews>
  <sheets>
    <sheet name="슈팩2박 포항A2" sheetId="1" r:id="rId1"/>
    <sheet name="여름" sheetId="2" r:id="rId2"/>
    <sheet name="가을" sheetId="3" r:id="rId3"/>
  </sheets>
  <definedNames/>
  <calcPr fullCalcOnLoad="1"/>
</workbook>
</file>

<file path=xl/sharedStrings.xml><?xml version="1.0" encoding="utf-8"?>
<sst xmlns="http://schemas.openxmlformats.org/spreadsheetml/2006/main" count="812" uniqueCount="312">
  <si>
    <t>→</t>
  </si>
  <si>
    <t>P/S</t>
  </si>
  <si>
    <t>이후</t>
  </si>
  <si>
    <t>제2일</t>
  </si>
  <si>
    <t>울릉도</t>
  </si>
  <si>
    <t>wake up!</t>
  </si>
  <si>
    <t>생태체험여행</t>
  </si>
  <si>
    <t>대자연 생태 체험여행 출발[관광버스 A+B의 업그레이드 최대 내륙여행]</t>
  </si>
  <si>
    <t>일정 미리둘러보기</t>
  </si>
  <si>
    <t>[매니저동행]</t>
  </si>
  <si>
    <t>통구미 거북바위 기념촬영</t>
  </si>
  <si>
    <t>남양 사자바위와 구암 곰바위 아래 시루떡바위[영지버섯 바위]</t>
  </si>
  <si>
    <t>태하모노레일</t>
  </si>
  <si>
    <t>현포항 송곳봉 + 노인봉 + 공암[코끼리 바위], 박쥐바위 전망대</t>
  </si>
  <si>
    <t>행</t>
  </si>
  <si>
    <t>체</t>
  </si>
  <si>
    <t>봄</t>
  </si>
  <si>
    <t>험</t>
  </si>
  <si>
    <t>여름</t>
  </si>
  <si>
    <t>여</t>
  </si>
  <si>
    <t>가을</t>
  </si>
  <si>
    <t>겨울</t>
  </si>
  <si>
    <t>내수전전망대</t>
  </si>
  <si>
    <t>봉래폭포</t>
  </si>
  <si>
    <t>봉래폭폭 자연 휴양림 산책 / 입장료 제공 = 매니저 동행! = 해설과 사진촬영!</t>
  </si>
  <si>
    <t>나리분지</t>
  </si>
  <si>
    <t>체험여행</t>
  </si>
  <si>
    <t>울렁길트레킹</t>
  </si>
  <si>
    <t>내수전전망대 입구 도착! / 내수전전망대 답방! = 매니저 동행! = 해설과 사진촬영!</t>
  </si>
  <si>
    <t>http://cafe.naver.com/ullengdo/2926</t>
  </si>
  <si>
    <r>
      <t>기상과 더불어</t>
    </r>
    <r>
      <rPr>
        <b/>
        <sz val="10"/>
        <color indexed="8"/>
        <rFont val="굴림"/>
        <family val="3"/>
      </rPr>
      <t xml:space="preserve"> 조식제공</t>
    </r>
    <r>
      <rPr>
        <sz val="10"/>
        <color indexed="8"/>
        <rFont val="굴림"/>
        <family val="3"/>
      </rPr>
      <t>[홍합밥]</t>
    </r>
  </si>
  <si>
    <t>태하모노레일 탑승과 태하등대[국내10대비경] - 환상의 오솔길 산책로와 전망!</t>
  </si>
  <si>
    <r>
      <t>P/S</t>
    </r>
    <r>
      <rPr>
        <sz val="10"/>
        <color indexed="8"/>
        <rFont val="굴림"/>
        <family val="3"/>
      </rPr>
      <t xml:space="preserve"> : 관광버스 A,B 코스의 보편적 내륙관광이 아닌 체험과 명소트레킹으로 환상의 자연을 만끽합니다 / 감동의 일정! </t>
    </r>
  </si>
  <si>
    <t>※ 아래 비용의 합계는 위[좌] 시기와 인원에 의한 비용으로 합산됩니다 합이 잘못 되었을 시 수정하여 다시 청구됩니다</t>
  </si>
  <si>
    <t>여        정</t>
  </si>
  <si>
    <t>고 객 명</t>
  </si>
  <si>
    <t>일 자</t>
  </si>
  <si>
    <t>지 역</t>
  </si>
  <si>
    <t>교 통</t>
  </si>
  <si>
    <t>시 간</t>
  </si>
  <si>
    <t>일정 진행 내용</t>
  </si>
  <si>
    <t>포 함 사 항</t>
  </si>
  <si>
    <t>연 락 처</t>
  </si>
  <si>
    <t>제1일</t>
  </si>
  <si>
    <t>개별이동!</t>
  </si>
  <si>
    <t>상 품 명</t>
  </si>
  <si>
    <t>불포함 사항</t>
  </si>
  <si>
    <t>여 행 일 자</t>
  </si>
  <si>
    <t>울릉도 입항</t>
  </si>
  <si>
    <t>특 기 사 항1</t>
  </si>
  <si>
    <t>봄,가을 주말&amp;황금연휴 성수기 일정 반나절 줄어들수 있음! 극 참고요!</t>
  </si>
  <si>
    <t>→</t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</si>
  <si>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입장료 : </t>
    </r>
    <r>
      <rPr>
        <sz val="10"/>
        <rFont val="굴림"/>
        <family val="3"/>
      </rPr>
      <t>케이블카, 모노레일, 이장희의 울릉천국 무료, 봉래폭포, 죽도 입장료 등 전액 제공!</t>
    </r>
  </si>
  <si>
    <t>1항 오전 입항~오전 출항 &amp; 2항차 오후 입항~오후 출항 / 선편 2왕복!</t>
  </si>
  <si>
    <t>P/S</t>
  </si>
  <si>
    <t>※ 본 일정은 20인 이하 가족의 단란한 여행을 목적으로 울릉도 전과정을 포함한 가족사랑 팩키지로 구성합니다</t>
  </si>
  <si>
    <t>특 기 사 항2</t>
  </si>
  <si>
    <t>[기간별요금표]</t>
  </si>
  <si>
    <t>도동항 도착!</t>
  </si>
  <si>
    <t>12/01~02/27</t>
  </si>
  <si>
    <t>2인1실</t>
  </si>
  <si>
    <t>3인1실</t>
  </si>
  <si>
    <t>4/5인1실</t>
  </si>
  <si>
    <t>6인이상</t>
  </si>
  <si>
    <t>차이</t>
  </si>
  <si>
    <t>행남등대</t>
  </si>
  <si>
    <t>비수기</t>
  </si>
  <si>
    <t>자유시간</t>
  </si>
  <si>
    <t>이후</t>
  </si>
  <si>
    <t>구성인원[기본 PKG금액]</t>
  </si>
  <si>
    <t>인원수</t>
  </si>
  <si>
    <t>해당금액</t>
  </si>
  <si>
    <t>합계금액</t>
  </si>
  <si>
    <t>wake up!</t>
  </si>
  <si>
    <t>비수기&amp;성수기 제외시기</t>
  </si>
  <si>
    <t>준성수기</t>
  </si>
  <si>
    <t>경로[만65세 이상]</t>
  </si>
  <si>
    <t>12개월 미만 유아 무임</t>
  </si>
  <si>
    <t>PKG 기본 청구 금액</t>
  </si>
  <si>
    <t>성수기</t>
  </si>
  <si>
    <t>추가 or 마이너스 내역</t>
  </si>
  <si>
    <t>울릉도 맷돌호박으로 만들어진 호박빵과 호박엿 공장 견학</t>
  </si>
  <si>
    <t>[시식타임]</t>
  </si>
  <si>
    <t xml:space="preserve">기본 시식에 참여해보시기 바랍니다 </t>
  </si>
  <si>
    <t>[할인범위]</t>
  </si>
  <si>
    <t>해중전망대</t>
  </si>
  <si>
    <t>천부항 해중전망대 울릉도 해저생태관람</t>
  </si>
  <si>
    <r>
      <t xml:space="preserve">※ </t>
    </r>
    <r>
      <rPr>
        <b/>
        <sz val="10"/>
        <rFont val="굴림"/>
        <family val="3"/>
      </rPr>
      <t>리조트</t>
    </r>
    <r>
      <rPr>
        <sz val="10"/>
        <rFont val="굴림"/>
        <family val="3"/>
      </rPr>
      <t>의 숙박요금은 기본이 되는 한실과  양실, 디럭스, 훼미리, 스위트 등.. 본관과 별관으로 이루어져 있음!</t>
    </r>
  </si>
  <si>
    <r>
      <t xml:space="preserve">※ </t>
    </r>
    <r>
      <rPr>
        <b/>
        <sz val="10"/>
        <color indexed="60"/>
        <rFont val="굴림"/>
        <family val="3"/>
      </rPr>
      <t>성수기</t>
    </r>
    <r>
      <rPr>
        <sz val="10"/>
        <color indexed="60"/>
        <rFont val="굴림"/>
        <family val="3"/>
      </rPr>
      <t xml:space="preserve">의 울릉도 여행은 </t>
    </r>
    <r>
      <rPr>
        <b/>
        <sz val="10"/>
        <color indexed="60"/>
        <rFont val="굴림"/>
        <family val="3"/>
      </rPr>
      <t>단체할인 없음! 대아리조트 숙박료는 별관 한실 2인 기준 정상요금 190,000원!</t>
    </r>
  </si>
  <si>
    <r>
      <t xml:space="preserve">    </t>
    </r>
    <r>
      <rPr>
        <b/>
        <sz val="10"/>
        <color indexed="8"/>
        <rFont val="맑은 고딕"/>
        <family val="3"/>
      </rPr>
      <t xml:space="preserve"> </t>
    </r>
    <r>
      <rPr>
        <b/>
        <sz val="10"/>
        <color indexed="50"/>
        <rFont val="맑은 고딕"/>
        <family val="3"/>
      </rPr>
      <t>.</t>
    </r>
    <r>
      <rPr>
        <b/>
        <sz val="10"/>
        <color indexed="8"/>
        <rFont val="맑은 고딕"/>
        <family val="3"/>
      </rPr>
      <t xml:space="preserve"> 일정진행도 타 여행사 처럼 지시형이 아니라 </t>
    </r>
    <r>
      <rPr>
        <b/>
        <sz val="10"/>
        <color indexed="60"/>
        <rFont val="맑은 고딕"/>
        <family val="3"/>
      </rPr>
      <t>항상 곁에서 모시고 여행을 진행하는 유일한 팀</t>
    </r>
    <r>
      <rPr>
        <b/>
        <sz val="10"/>
        <color indexed="8"/>
        <rFont val="맑은 고딕"/>
        <family val="3"/>
      </rPr>
      <t>입니다</t>
    </r>
  </si>
  <si>
    <t>관음도여행</t>
  </si>
  <si>
    <t>울릉제3부속섬 관음도 트레킹 / 노약자 출렁다리 정도만 다녀오셔도 됩니다</t>
  </si>
  <si>
    <t>안용복기념관</t>
  </si>
  <si>
    <t>숙박형태</t>
  </si>
  <si>
    <t>청구합계 총금액</t>
  </si>
  <si>
    <t>여행가족분들은 : 많은 금액으로 청구시 반드시 많다 말씀하십니다 그러나 적게 합산 청구 되면 말하는 이 하나도 없습니다</t>
  </si>
  <si>
    <t>[확인사항]</t>
  </si>
  <si>
    <t>예약금 입금 후 여행 오시기전일까지 변동 사항은 즉시 예약부로 연락주시기 바랍니다</t>
  </si>
  <si>
    <t>저희는 보편적 여행전일 오후 15시 이후로 연락드려 준비드리겠습니다 이유는…</t>
  </si>
  <si>
    <t xml:space="preserve">1, 울릉도여행 날씨가 가장 중요하며… </t>
  </si>
  <si>
    <t>죽도유람선</t>
  </si>
  <si>
    <t>죽도 유람선[우선지원]</t>
  </si>
  <si>
    <t>2, 준비물[등산화or튼튼운동화+개인세면도구(칫솔,면도기등…)]</t>
  </si>
  <si>
    <t>죽도 = 제주도의 우도와 같은 or 거제도의 외도와 비슷한 여정 / 편도 15분 승선!</t>
  </si>
  <si>
    <t>4, 셔틀버스 이용시 탑승 위치와 시간 그리고 담당기사님 연락처</t>
  </si>
  <si>
    <t>케이블 카</t>
  </si>
  <si>
    <t>5, 여행 당일 해당 여객선 터미널 미팅담당자 성명과 연락처</t>
  </si>
  <si>
    <t xml:space="preserve">6, 예약금 외 잔금입금 등으로 진행 체크드리겠습니다 / 참고해 주시기 바랍니다 </t>
  </si>
  <si>
    <t xml:space="preserve">모든 일정은 울릉도 현지의 기상 또는 주말, 황금연휴, 성수기 선박운항 상황에 따라 변경되어 진행될 수 있습니다!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</si>
  <si>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</si>
  <si>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</si>
  <si>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r>
      <t xml:space="preserve">[상품내용] </t>
    </r>
    <r>
      <rPr>
        <b/>
        <sz val="10"/>
        <rFont val="굴림"/>
        <family val="3"/>
      </rPr>
      <t>- 독도가 배제된 견적</t>
    </r>
  </si>
  <si>
    <r>
      <t>나리분지 도착[너와집과 투막집 관람] 후, 맛있는</t>
    </r>
    <r>
      <rPr>
        <b/>
        <sz val="10"/>
        <color indexed="8"/>
        <rFont val="굴림"/>
        <family val="3"/>
      </rPr>
      <t xml:space="preserve"> 산채 비빔밥 제공!</t>
    </r>
  </si>
  <si>
    <r>
      <rPr>
        <b/>
        <sz val="10"/>
        <color indexed="60"/>
        <rFont val="맑은 고딕"/>
        <family val="3"/>
      </rPr>
      <t>P/S</t>
    </r>
    <r>
      <rPr>
        <b/>
        <sz val="10"/>
        <color indexed="8"/>
        <rFont val="맑은 고딕"/>
        <family val="3"/>
      </rPr>
      <t xml:space="preserve"> : 저희의 상품가는 타 여행사의 </t>
    </r>
    <r>
      <rPr>
        <b/>
        <sz val="10"/>
        <color indexed="60"/>
        <rFont val="맑은 고딕"/>
        <family val="3"/>
      </rPr>
      <t>옵션 없는</t>
    </r>
    <r>
      <rPr>
        <b/>
        <sz val="10"/>
        <color indexed="8"/>
        <rFont val="맑은 고딕"/>
        <family val="3"/>
      </rPr>
      <t xml:space="preserve"> 모두 포함된 내용입니다. 선택하신 독도배제와 자유3식만 있습니다!</t>
    </r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</si>
  <si>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</si>
  <si>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정식]</t>
    </r>
  </si>
  <si>
    <t>일정마무리</t>
  </si>
  <si>
    <r>
      <rPr>
        <b/>
        <sz val="10"/>
        <color indexed="30"/>
        <rFont val="굴림"/>
        <family val="3"/>
      </rPr>
      <t>자유중식</t>
    </r>
    <r>
      <rPr>
        <sz val="10"/>
        <rFont val="굴림"/>
        <family val="3"/>
      </rPr>
      <t xml:space="preserve"> 후 자유시간으로 간단쇼핑과 여장정리!</t>
    </r>
  </si>
  <si>
    <r>
      <t>[일 정 표]</t>
    </r>
    <r>
      <rPr>
        <sz val="10"/>
        <color indexed="56"/>
        <rFont val="굴림"/>
        <family val="3"/>
      </rPr>
      <t xml:space="preserve"> - </t>
    </r>
    <r>
      <rPr>
        <sz val="9"/>
        <color indexed="56"/>
        <rFont val="굴림"/>
        <family val="3"/>
      </rPr>
      <t>본 일정은</t>
    </r>
    <r>
      <rPr>
        <sz val="10"/>
        <color indexed="56"/>
        <rFont val="굴림"/>
        <family val="3"/>
      </rPr>
      <t xml:space="preserve"> </t>
    </r>
    <r>
      <rPr>
        <sz val="9"/>
        <color indexed="56"/>
        <rFont val="굴림"/>
        <family val="3"/>
      </rPr>
      <t>울릉도 평수기 선편 기본 운항시간으로 작성된 일정입니다. 여행 2~3일전 정확히 체크합니다</t>
    </r>
  </si>
  <si>
    <t>010-0000-0000</t>
  </si>
  <si>
    <t>포항</t>
  </si>
  <si>
    <t>포항 여객선 터미널 출항!</t>
  </si>
  <si>
    <r>
      <t>대아리조트[</t>
    </r>
    <r>
      <rPr>
        <b/>
        <sz val="10"/>
        <color indexed="60"/>
        <rFont val="굴림"/>
        <family val="3"/>
      </rPr>
      <t>정상요금</t>
    </r>
    <r>
      <rPr>
        <b/>
        <sz val="10"/>
        <color indexed="8"/>
        <rFont val="굴림"/>
        <family val="3"/>
      </rPr>
      <t>]</t>
    </r>
  </si>
  <si>
    <t>포항으로 출항준비!</t>
  </si>
  <si>
    <t>포항 도착</t>
  </si>
  <si>
    <t>포항 도착!</t>
  </si>
  <si>
    <t>2017-00-00~00일 / 2박3일</t>
  </si>
  <si>
    <r>
      <rPr>
        <b/>
        <sz val="10"/>
        <color indexed="60"/>
        <rFont val="굴림"/>
        <family val="3"/>
      </rPr>
      <t>주의사항</t>
    </r>
    <r>
      <rPr>
        <sz val="10"/>
        <color indexed="19"/>
        <rFont val="굴림"/>
        <family val="3"/>
      </rPr>
      <t>-</t>
    </r>
    <r>
      <rPr>
        <sz val="10"/>
        <color indexed="56"/>
        <rFont val="굴림"/>
        <family val="3"/>
      </rPr>
      <t xml:space="preserve">주말, 황금연휴, 성수기의 운항시간은 반나절 줄어들어 진행될 수 있습니다 / </t>
    </r>
    <r>
      <rPr>
        <b/>
        <sz val="10"/>
        <color indexed="60"/>
        <rFont val="굴림"/>
        <family val="3"/>
      </rPr>
      <t>반드시 참고하세요!</t>
    </r>
  </si>
  <si>
    <r>
      <t xml:space="preserve"> 포항 ↔ 울릉도(2박) - </t>
    </r>
    <r>
      <rPr>
        <b/>
        <sz val="10"/>
        <color indexed="60"/>
        <rFont val="굴림"/>
        <family val="3"/>
      </rPr>
      <t>독도불포함</t>
    </r>
  </si>
  <si>
    <t>포항 여객선 터미널 도착! / 승선준비[팀장 미팅 승선수속]</t>
  </si>
  <si>
    <r>
      <rPr>
        <b/>
        <sz val="10"/>
        <rFont val="굴림"/>
        <family val="3"/>
      </rPr>
      <t>입항 시간 연착시!</t>
    </r>
    <r>
      <rPr>
        <sz val="10"/>
        <rFont val="굴림"/>
        <family val="3"/>
      </rPr>
      <t xml:space="preserve"> - 숙소는 여행 마감 후 입실합니다! </t>
    </r>
  </si>
  <si>
    <t>[유일한자유시간]</t>
  </si>
  <si>
    <t>청구내역 현황</t>
  </si>
  <si>
    <r>
      <t>일반 대인</t>
    </r>
  </si>
  <si>
    <t>000님 00인 가족!</t>
  </si>
  <si>
    <t>석포마을 안용복기념관[독도문헌도 살펴보기]</t>
  </si>
  <si>
    <t>대아리조트</t>
  </si>
  <si>
    <t>대아리조트</t>
  </si>
  <si>
    <t>대아리조트 객실의 스타일에 따라 비용이 다소 변경될 수 있습니다 참고하시기 바랍니다</t>
  </si>
  <si>
    <t>대아리조트 객실의 스타일에 따라 비용이 다소 변경될 수 있습니다 참고하시기 바랍니다</t>
  </si>
  <si>
    <t>호박엿공장견학</t>
  </si>
  <si>
    <r>
      <t>타,여행사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</si>
  <si>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t>봄·가을주말,연휴,성수기 1항차.2항차.운항</t>
  </si>
  <si>
    <t>1인 예약금[선박+숙박=150,000원]</t>
  </si>
  <si>
    <t>소인[만12개월~만12세미만]</t>
  </si>
  <si>
    <t>청소년[중,고등학생]</t>
  </si>
  <si>
    <t>장애자[1~6급]</t>
  </si>
  <si>
    <t>현지 울릉도매니아여행사 1599-1312 / 경비청구내역</t>
  </si>
  <si>
    <t xml:space="preserve"> 독도전망 케이블 카 + 유람선[죽도 or 섬일주] + 매니아컨텐츠[모든입장료, 기념타올, 맨투맨가이드, 사진메일전송]</t>
  </si>
  <si>
    <t>봄 주말 성수기 뜨거운 상황으로 진행됩니다 / 2왕복시 1항차 우선!</t>
  </si>
  <si>
    <t>소인[만2세~12세미만] : 40,000원 할인, 중고생 : 10,000원 할인, 65세 이상 경로 15,000 할인 - 신분증제시</t>
  </si>
  <si>
    <t>장애우[1~3급] 40,000원 할인, 장애우[4~6급] 15,000원 할인 - 복지카드제시</t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</si>
  <si>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</si>
  <si>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r>
      <t xml:space="preserve">구 분 / </t>
    </r>
    <r>
      <rPr>
        <b/>
        <sz val="10"/>
        <color indexed="30"/>
        <rFont val="굴림"/>
        <family val="3"/>
      </rPr>
      <t>1인요금</t>
    </r>
  </si>
  <si>
    <t>가족형호텔,가족형모텔</t>
  </si>
  <si>
    <t>가족형호텔,가족형모텔</t>
  </si>
  <si>
    <t>가족형호텔,모텔[육지에선 모텔급] 00인실 00칸 2박</t>
  </si>
  <si>
    <t>체험여행[봄-숲길산책, 여름-깜짝 해수욕, 가을-울렁길 트레킹, 겨울-눈꽃여행]</t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</si>
  <si>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</si>
  <si>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</si>
  <si>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</si>
  <si>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r>
      <t>설원트레킹</t>
    </r>
    <r>
      <rPr>
        <sz val="10"/>
        <color indexed="8"/>
        <rFont val="굴림"/>
        <family val="3"/>
      </rPr>
      <t xml:space="preserve"> - 아름다운 겨울 풍경 &amp; 설원트레킹 등..</t>
    </r>
  </si>
  <si>
    <r>
      <rPr>
        <sz val="10"/>
        <rFont val="굴림"/>
        <family val="3"/>
      </rPr>
      <t>※</t>
    </r>
    <r>
      <rPr>
        <b/>
        <sz val="10"/>
        <rFont val="굴림"/>
        <family val="3"/>
      </rPr>
      <t xml:space="preserve"> 체험여행 : </t>
    </r>
    <r>
      <rPr>
        <sz val="10"/>
        <rFont val="굴림"/>
        <family val="3"/>
      </rPr>
      <t>봄 - 울렁길산책, 여름 - 깜짝해수욕, 가을 - 울렁길 트레킹, 겨울 - 눈썰매, 설원트레킹, 눈꽃산행 등 ..</t>
    </r>
  </si>
  <si>
    <t>예약취소료 규정</t>
  </si>
  <si>
    <t xml:space="preserve"> 예약금 입금 후 여행을 취소 할 경우 국내여행 표준약관 제13조 소비자 피해 보상</t>
  </si>
  <si>
    <t>(본, 사항은 예약 업무시 통화료,광고비</t>
  </si>
  <si>
    <t xml:space="preserve"> 규정에 따라 아래의 비율로 취소료를 부과함을 양지하여 주시기 바랍니다</t>
  </si>
  <si>
    <t>선박,숙박 등 취소 수수료의 위약금으로</t>
  </si>
  <si>
    <t xml:space="preserve"> (단, 선박 결항으로 취소되는 경우에는 실비제공[셔틀 or 식대] 후 전액 환불처리)</t>
  </si>
  <si>
    <t>정리됨을 양지바랍니다)</t>
  </si>
  <si>
    <t xml:space="preserve"> * 30일 전 취소 전액환불!</t>
  </si>
  <si>
    <t>P/S : 30일 전 취소시 전액 환불 처리!</t>
  </si>
  <si>
    <t xml:space="preserve"> * 여행개시 29일~20일 전 취소시 : 여행 전체 요금의 10% 배상</t>
  </si>
  <si>
    <t xml:space="preserve"> * 여행개시 19일~15일 전 취소시 : 여행 전체 요금의 15% 배상</t>
  </si>
  <si>
    <t>취소수수료 규정은 필 인지하셔요</t>
  </si>
  <si>
    <t xml:space="preserve"> * 여행개시 14일~8일 전 취소시 : 여행 전체 요금의 20% 배상</t>
  </si>
  <si>
    <t xml:space="preserve"> * 여행개시 7일~1일 전 취소시 : 여행 전체 요금의 30% 배상</t>
  </si>
  <si>
    <t xml:space="preserve"> * 여행당일 통보시 : 여행 전체 요금의 50% 배상</t>
  </si>
  <si>
    <r>
      <rPr>
        <b/>
        <sz val="10"/>
        <color indexed="60"/>
        <rFont val="맑은 고딕"/>
        <family val="3"/>
      </rPr>
      <t>P/S</t>
    </r>
    <r>
      <rPr>
        <sz val="10"/>
        <color indexed="8"/>
        <rFont val="맑은 고딕"/>
        <family val="3"/>
      </rPr>
      <t xml:space="preserve"> : 타 여행 상품 포함내역[</t>
    </r>
    <r>
      <rPr>
        <b/>
        <sz val="10"/>
        <color indexed="60"/>
        <rFont val="맑은 고딕"/>
        <family val="3"/>
      </rPr>
      <t>특히(독도)</t>
    </r>
    <r>
      <rPr>
        <sz val="10"/>
        <color indexed="8"/>
        <rFont val="맑은 고딕"/>
        <family val="3"/>
      </rPr>
      <t xml:space="preserve"> + 유람선 or 쇼핑관광A,B코스] 그리고 입장료 </t>
    </r>
    <r>
      <rPr>
        <b/>
        <sz val="10"/>
        <color indexed="60"/>
        <rFont val="맑은 고딕"/>
        <family val="3"/>
      </rPr>
      <t>빠진</t>
    </r>
    <r>
      <rPr>
        <sz val="10"/>
        <color indexed="8"/>
        <rFont val="맑은 고딕"/>
        <family val="3"/>
      </rPr>
      <t xml:space="preserve"> 것과 비교해 보세요!</t>
    </r>
  </si>
  <si>
    <t>저희 상품이 타 여행사에 비하여 6~70,000원 정도 비싸 보이시죠??? ㅎ</t>
  </si>
  <si>
    <r>
      <t xml:space="preserve">자 그럼 </t>
    </r>
    <r>
      <rPr>
        <b/>
        <sz val="11"/>
        <color indexed="8"/>
        <rFont val="맑은 고딕"/>
        <family val="3"/>
      </rPr>
      <t>옵션</t>
    </r>
    <r>
      <rPr>
        <sz val="11"/>
        <color theme="1"/>
        <rFont val="Calibri"/>
        <family val="3"/>
      </rPr>
      <t>[</t>
    </r>
    <r>
      <rPr>
        <sz val="11"/>
        <color indexed="60"/>
        <rFont val="맑은 고딕"/>
        <family val="3"/>
      </rPr>
      <t>독도, 유람선, 케이블 카, 모노레일 등..</t>
    </r>
    <r>
      <rPr>
        <sz val="11"/>
        <color theme="1"/>
        <rFont val="Calibri"/>
        <family val="3"/>
      </rPr>
      <t xml:space="preserve"> &amp; 서비스=동행가이드+사진촬영 C/D무료증정]</t>
    </r>
  </si>
  <si>
    <t>위 기본 옵션이 110,000원에 달합니다! 동행가이드의 진행은 저희 매니아가 유일한 내용입니다</t>
  </si>
  <si>
    <r>
      <rPr>
        <b/>
        <sz val="11"/>
        <color indexed="60"/>
        <rFont val="맑은 고딕"/>
        <family val="3"/>
      </rPr>
      <t>타, 여행사 대비 오히려 저렴합니다</t>
    </r>
    <r>
      <rPr>
        <b/>
        <sz val="10"/>
        <color indexed="60"/>
        <rFont val="맑은 고딕"/>
        <family val="3"/>
      </rPr>
      <t xml:space="preserve"> / 다 빠져있는 상품 대비 가성비 따지신다면 여행은 꽝이 될 것입니다</t>
    </r>
  </si>
  <si>
    <t>즐거운 여행을 원하신다구요? 저희 울릉도매니아여행사는 멋진 여행만으로 직[예약&amp;진행] 안내합니다</t>
  </si>
  <si>
    <t xml:space="preserve">그래서 "울릉도매니아" 입니다! </t>
  </si>
  <si>
    <r>
      <t>세계 유일의 화산 분화구속 마을</t>
    </r>
    <r>
      <rPr>
        <sz val="9.5"/>
        <color indexed="8"/>
        <rFont val="굴림"/>
        <family val="3"/>
      </rPr>
      <t xml:space="preserve"> 1월~2월 사이 적설량 3~4m 이상 설원속 나라</t>
    </r>
  </si>
  <si>
    <r>
      <t>3, 여행자 승선명주 작성을 위한 신상명세[주민번호 앞자리+성별과 성명 = 여행자 전원</t>
    </r>
    <r>
      <rPr>
        <b/>
        <sz val="10"/>
        <color indexed="8"/>
        <rFont val="맑은 고딕"/>
        <family val="3"/>
      </rPr>
      <t>(미리준비해두세요)</t>
    </r>
    <r>
      <rPr>
        <sz val="11"/>
        <color theme="1"/>
        <rFont val="Calibri"/>
        <family val="3"/>
      </rPr>
      <t>]</t>
    </r>
  </si>
  <si>
    <t>슈퍼패키지 포항A 2박[일반]-가족형 - no8 / 상품코드 2-8</t>
  </si>
  <si>
    <t>슈퍼패키지 포항A 2박[가족형 독도불포함] - 상품코드 2-8</t>
  </si>
  <si>
    <t>슈퍼패키지 포항A2 상품코드2-8</t>
  </si>
  <si>
    <r>
      <t>[일 정 표]</t>
    </r>
    <r>
      <rPr>
        <sz val="10"/>
        <color indexed="56"/>
        <rFont val="굴림"/>
        <family val="3"/>
      </rPr>
      <t xml:space="preserve"> - </t>
    </r>
    <r>
      <rPr>
        <sz val="9"/>
        <color indexed="56"/>
        <rFont val="굴림"/>
        <family val="3"/>
      </rPr>
      <t>본 일정은</t>
    </r>
    <r>
      <rPr>
        <sz val="10"/>
        <color indexed="56"/>
        <rFont val="굴림"/>
        <family val="3"/>
      </rPr>
      <t xml:space="preserve"> </t>
    </r>
    <r>
      <rPr>
        <sz val="9"/>
        <color indexed="56"/>
        <rFont val="굴림"/>
        <family val="3"/>
      </rPr>
      <t>울릉도 평수기 선편 기본 운항시간으로 작성된 일정입니다. 여행 2~3일전 정확히 체크합니다</t>
    </r>
  </si>
  <si>
    <r>
      <rPr>
        <b/>
        <sz val="10"/>
        <color indexed="60"/>
        <rFont val="굴림"/>
        <family val="3"/>
      </rPr>
      <t>주의사항</t>
    </r>
    <r>
      <rPr>
        <sz val="10"/>
        <color indexed="19"/>
        <rFont val="굴림"/>
        <family val="3"/>
      </rPr>
      <t>-</t>
    </r>
    <r>
      <rPr>
        <sz val="10"/>
        <color indexed="56"/>
        <rFont val="굴림"/>
        <family val="3"/>
      </rPr>
      <t xml:space="preserve">봄, 가을 </t>
    </r>
    <r>
      <rPr>
        <sz val="10"/>
        <color indexed="56"/>
        <rFont val="굴림"/>
        <family val="3"/>
      </rPr>
      <t xml:space="preserve">주말, 황금연휴, 성수기의 운항시간은 변경되어 진행될 수 있습니다 / </t>
    </r>
    <r>
      <rPr>
        <b/>
        <sz val="10"/>
        <color indexed="60"/>
        <rFont val="굴림"/>
        <family val="3"/>
      </rPr>
      <t>반드시 참고하세요!</t>
    </r>
  </si>
  <si>
    <t>일 자</t>
  </si>
  <si>
    <t>지 역</t>
  </si>
  <si>
    <t>교 통</t>
  </si>
  <si>
    <t>시 간</t>
  </si>
  <si>
    <t>일정 진행 내용</t>
  </si>
  <si>
    <t>제1일</t>
  </si>
  <si>
    <t>포항</t>
  </si>
  <si>
    <t>개별이동!</t>
  </si>
  <si>
    <t>포항 여객선 터미널 도착! / 승선준비[팀장 미팅 승선수속]</t>
  </si>
  <si>
    <t>1안</t>
  </si>
  <si>
    <t>썬라이즈호</t>
  </si>
  <si>
    <t>포항 여객선 터미널 출항!</t>
  </si>
  <si>
    <t>울릉도 입항</t>
  </si>
  <si>
    <t>울릉도 저동항 입항</t>
  </si>
  <si>
    <t>2안</t>
  </si>
  <si>
    <t>우리누리호</t>
  </si>
  <si>
    <t>봄·가을주말,연휴,성수기 1항차.2항차.운항</t>
  </si>
  <si>
    <t>1항 오전 입항~오전 출항 &amp; 2항차 오후 입항~오후 출항 / 선편 2왕복!</t>
  </si>
  <si>
    <t>울릉도입항</t>
  </si>
  <si>
    <t>울릉도 사동항 입항</t>
  </si>
  <si>
    <t>특 기 사 항2</t>
  </si>
  <si>
    <t>3안</t>
  </si>
  <si>
    <t>썬플라워호</t>
  </si>
  <si>
    <r>
      <t>타,여행사 옵션[</t>
    </r>
    <r>
      <rPr>
        <b/>
        <sz val="10"/>
        <color indexed="60"/>
        <rFont val="맑은 고딕"/>
        <family val="3"/>
      </rPr>
      <t>추가요금</t>
    </r>
    <r>
      <rPr>
        <b/>
        <sz val="10"/>
        <color indexed="30"/>
        <rFont val="맑은 고딕"/>
        <family val="3"/>
      </rPr>
      <t>]들…\110,000</t>
    </r>
  </si>
  <si>
    <t>울릉도 도동항 입항</t>
  </si>
  <si>
    <r>
      <rPr>
        <b/>
        <sz val="10"/>
        <color indexed="8"/>
        <rFont val="굴림"/>
        <family val="3"/>
      </rPr>
      <t>중식제공</t>
    </r>
    <r>
      <rPr>
        <sz val="10"/>
        <color indexed="8"/>
        <rFont val="굴림"/>
        <family val="3"/>
      </rPr>
      <t>[속풀이 엉겅퀴 약초해장국, 간단정식]</t>
    </r>
  </si>
  <si>
    <t>케이블 카</t>
  </si>
  <si>
    <t>독도전망 케이블 카[독도박물관, 향토사료관, 약수터 등 ..]</t>
  </si>
  <si>
    <t>도동항 도착!</t>
  </si>
  <si>
    <t>죽도유람선</t>
  </si>
  <si>
    <t>죽도 유람선[우선지원]</t>
  </si>
  <si>
    <t>→</t>
  </si>
  <si>
    <t>죽도 = 제주도의 우도와 같은 or 거제도의 외도와 비슷한 여정 / 편도 15분 승선!</t>
  </si>
  <si>
    <t>도동항 도착!</t>
  </si>
  <si>
    <t>행남등대</t>
  </si>
  <si>
    <r>
      <t xml:space="preserve">도동항 좌해안 산책로의 행남등대 러브오솔길 트레킹 = </t>
    </r>
    <r>
      <rPr>
        <b/>
        <sz val="10"/>
        <color indexed="56"/>
        <rFont val="굴림"/>
        <family val="3"/>
      </rPr>
      <t>자유산책</t>
    </r>
  </si>
  <si>
    <t>자유시간</t>
  </si>
  <si>
    <r>
      <t>P/S</t>
    </r>
    <r>
      <rPr>
        <sz val="10"/>
        <color indexed="8"/>
        <rFont val="굴림"/>
        <family val="3"/>
      </rPr>
      <t xml:space="preserve"> : 독도전망 케이블 카를 시작으로 울릉2경 죽도유람선 그리고 행남등대 자유산책으로 마무리합니다</t>
    </r>
  </si>
  <si>
    <t>도동항 도착</t>
  </si>
  <si>
    <t>호박엿공장 견학</t>
  </si>
  <si>
    <t>울릉도 맷돌호박으로 만들어진 호박빵과 호박엿 공장 견학</t>
  </si>
  <si>
    <t>[시식타임]</t>
  </si>
  <si>
    <t xml:space="preserve">기본 시식에 참여해보시기 바랍니다 </t>
  </si>
  <si>
    <t>해중전망대</t>
  </si>
  <si>
    <t>천부항 해중전망대 울릉도 해저생태관람</t>
  </si>
  <si>
    <r>
      <t>나리분지 도착[너와집과 투막집 관람] 후, 맛있는</t>
    </r>
    <r>
      <rPr>
        <b/>
        <sz val="10"/>
        <color indexed="8"/>
        <rFont val="굴림"/>
        <family val="3"/>
      </rPr>
      <t xml:space="preserve"> 산채 비빔밥 제공!</t>
    </r>
  </si>
  <si>
    <r>
      <t>세계 유일의 화산 분화구속 마을</t>
    </r>
    <r>
      <rPr>
        <sz val="9.5"/>
        <color indexed="8"/>
        <rFont val="굴림"/>
        <family val="3"/>
      </rPr>
      <t xml:space="preserve"> 1월~2월 사이 적설량 3~4m 이상 설원속 나라</t>
    </r>
  </si>
  <si>
    <t>체험여행[봄-숲길산책, 여름-깜짝 해수욕, 가을-울렁길 트레킹, 겨울-눈꽃여행]</t>
  </si>
  <si>
    <r>
      <rPr>
        <b/>
        <sz val="10"/>
        <color indexed="8"/>
        <rFont val="굴림"/>
        <family val="3"/>
      </rPr>
      <t>울렁길산책</t>
    </r>
    <r>
      <rPr>
        <sz val="10"/>
        <color indexed="8"/>
        <rFont val="굴림"/>
        <family val="3"/>
      </rPr>
      <t xml:space="preserve"> - 아름다운 봄 숲길을 걸어봅니다</t>
    </r>
  </si>
  <si>
    <r>
      <t>깜짝해수욕 or 바다체험</t>
    </r>
    <r>
      <rPr>
        <sz val="10"/>
        <color indexed="8"/>
        <rFont val="굴림"/>
        <family val="3"/>
      </rPr>
      <t>-즐거운 해수욕 타임[수영복=반바지, 여벌의 옷 준비]</t>
    </r>
  </si>
  <si>
    <r>
      <t>울렁길트레킹</t>
    </r>
    <r>
      <rPr>
        <sz val="9"/>
        <color indexed="8"/>
        <rFont val="굴림"/>
        <family val="3"/>
      </rPr>
      <t xml:space="preserve"> - 울렁1길[정매화계곡], 울렁2길[태하령옛길],  신령수길[알봉분지]</t>
    </r>
  </si>
  <si>
    <r>
      <t>설원트레킹</t>
    </r>
    <r>
      <rPr>
        <sz val="10"/>
        <color indexed="8"/>
        <rFont val="굴림"/>
        <family val="3"/>
      </rPr>
      <t xml:space="preserve"> - 아름다운 겨울 풍경 &amp; 설원트레킹 등..</t>
    </r>
  </si>
  <si>
    <t>관음도여행</t>
  </si>
  <si>
    <t>울릉제3부속섬 관음도 트레킹 / 노약자 출렁다리 정도만 다녀오셔도 됩니다</t>
  </si>
  <si>
    <t>안용복기념관</t>
  </si>
  <si>
    <r>
      <rPr>
        <b/>
        <sz val="10"/>
        <color indexed="8"/>
        <rFont val="굴림"/>
        <family val="3"/>
      </rPr>
      <t>울렁1길</t>
    </r>
    <r>
      <rPr>
        <sz val="10"/>
        <color indexed="8"/>
        <rFont val="굴림"/>
        <family val="3"/>
      </rPr>
      <t xml:space="preserve">[정매화 계곡 4km 트레킹] or 노약자는 동승회차! </t>
    </r>
  </si>
  <si>
    <t>내수전전망대 입구 도착! 내수전전망대 트레킹!</t>
  </si>
  <si>
    <r>
      <t>P/S</t>
    </r>
    <r>
      <rPr>
        <sz val="9.5"/>
        <color indexed="8"/>
        <rFont val="굴림"/>
        <family val="3"/>
      </rPr>
      <t xml:space="preserve"> : 죽도여행 후 관광버스 A,B 코스의 보편적 내륙관광이 아닌 체험과 명소트레킹으로 환상의 자연을 만끽 / 감동의 일정 </t>
    </r>
  </si>
  <si>
    <t>제3일</t>
  </si>
  <si>
    <t>울릉도</t>
  </si>
  <si>
    <t>wake up!</t>
  </si>
  <si>
    <r>
      <t xml:space="preserve">기상과 더불어 속풀이 </t>
    </r>
    <r>
      <rPr>
        <b/>
        <sz val="10"/>
        <color indexed="8"/>
        <rFont val="굴림"/>
        <family val="3"/>
      </rPr>
      <t>조식제공</t>
    </r>
    <r>
      <rPr>
        <sz val="10"/>
        <color indexed="8"/>
        <rFont val="굴림"/>
        <family val="3"/>
      </rPr>
      <t>[오징어 내장탕 또는 정식]</t>
    </r>
  </si>
  <si>
    <t>포항 도착</t>
  </si>
  <si>
    <t>포항 도착!</t>
  </si>
  <si>
    <t xml:space="preserve">모든 일정은 울릉도 현지의 기상 또는 주말, 황금연휴, 성수기 선박운항 상황에 따라 변경되어 진행될 수 있습니다! </t>
  </si>
  <si>
    <r>
      <t xml:space="preserve">독도의 여정중 위 시간은 기본으로 드리는 스탠더드 내용입니다 </t>
    </r>
    <r>
      <rPr>
        <b/>
        <sz val="10"/>
        <color indexed="8"/>
        <rFont val="굴림"/>
        <family val="3"/>
      </rPr>
      <t xml:space="preserve">예약 상황중 변경 될 수 있음을 인지해 주세요! </t>
    </r>
  </si>
  <si>
    <r>
      <rPr>
        <b/>
        <sz val="10"/>
        <color indexed="8"/>
        <rFont val="굴림"/>
        <family val="3"/>
      </rPr>
      <t>P/S</t>
    </r>
    <r>
      <rPr>
        <sz val="10"/>
        <color indexed="8"/>
        <rFont val="굴림"/>
        <family val="3"/>
      </rPr>
      <t xml:space="preserve"> : 기상악화로 출항치 못할 시 추가되는 모든 비용은 본인 부담으로 지출합니다!</t>
    </r>
  </si>
  <si>
    <t>안녕히 돌아가세요!</t>
  </si>
  <si>
    <t>포항으로 출항!</t>
  </si>
  <si>
    <t>포항도착!</t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</si>
  <si>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여정은 없습니다 ㅠ,ㅠ / 안녕히 돌아가세요!</t>
    </r>
  </si>
  <si>
    <t>슈퍼패키지 포항A 2박[독도불포함]-가족형 - no8 / 상품코드 2-8</t>
  </si>
  <si>
    <t>여름 성수기 뜨거운 상황으로 진행됩니다 / 2왕복시 1항차 우선!</t>
  </si>
  <si>
    <r>
      <t xml:space="preserve">★ 특 기 사 항3 </t>
    </r>
    <r>
      <rPr>
        <b/>
        <sz val="12"/>
        <color indexed="60"/>
        <rFont val="맑은 고딕"/>
        <family val="3"/>
      </rPr>
      <t>★</t>
    </r>
  </si>
  <si>
    <t>여름하이성수기 선박 스케즐로 준비드립니다 1항차[오전 ~ 오전]</t>
  </si>
  <si>
    <r>
      <rPr>
        <b/>
        <sz val="9"/>
        <color indexed="8"/>
        <rFont val="굴림"/>
        <family val="3"/>
      </rPr>
      <t xml:space="preserve"> 독도, 자유2식</t>
    </r>
    <r>
      <rPr>
        <sz val="9"/>
        <color indexed="8"/>
        <rFont val="굴림"/>
        <family val="3"/>
      </rPr>
      <t xml:space="preserve"> 자유식은 향토음식으로 드셔보세요! / </t>
    </r>
    <r>
      <rPr>
        <b/>
        <sz val="9"/>
        <color indexed="60"/>
        <rFont val="굴림"/>
        <family val="3"/>
      </rPr>
      <t>여행자 보험은 개별적으로 가입[주민번호 개별신상]</t>
    </r>
  </si>
  <si>
    <r>
      <rPr>
        <b/>
        <sz val="9"/>
        <color indexed="8"/>
        <rFont val="굴림"/>
        <family val="3"/>
      </rPr>
      <t xml:space="preserve"> 자유2식</t>
    </r>
    <r>
      <rPr>
        <sz val="9"/>
        <color indexed="8"/>
        <rFont val="굴림"/>
        <family val="3"/>
      </rPr>
      <t xml:space="preserve"> 자유식은 향토음식으로 드셔보세요!</t>
    </r>
  </si>
  <si>
    <t>가을 극 성수기 뜨거운 상황으로 진행됩니다 / 2왕복시 1항차 우선!</t>
  </si>
  <si>
    <t>가을하이성수기 선박 스케즐로 준비드립니다 1항차[오전 ~ 오전]</t>
  </si>
  <si>
    <t>도동항 좌해안 산책로의 행남등대 산책</t>
  </si>
  <si>
    <t>제3일</t>
  </si>
  <si>
    <t>울릉도</t>
  </si>
  <si>
    <t>저동항 또는 사동항 또는 도동항 출항준비!</t>
  </si>
  <si>
    <t>울릉도 출항!</t>
  </si>
  <si>
    <t>포항 도착!</t>
  </si>
  <si>
    <t>주말 확인 사항</t>
  </si>
  <si>
    <t>P/S</t>
  </si>
  <si>
    <r>
      <t xml:space="preserve">썬라이즈 또는 우리누리호 / </t>
    </r>
    <r>
      <rPr>
        <sz val="10"/>
        <color indexed="56"/>
        <rFont val="굴림"/>
        <family val="3"/>
      </rPr>
      <t>1항차 기준 출항일 04시 울릉도 출항!</t>
    </r>
  </si>
  <si>
    <r>
      <t xml:space="preserve">썬플라워호 / </t>
    </r>
    <r>
      <rPr>
        <sz val="10"/>
        <color indexed="56"/>
        <rFont val="굴림"/>
        <family val="3"/>
      </rPr>
      <t>1항차 기준 출항일 05시 울릉도 출항!</t>
    </r>
  </si>
  <si>
    <r>
      <rPr>
        <b/>
        <sz val="9"/>
        <color indexed="60"/>
        <rFont val="굴림"/>
        <family val="3"/>
      </rPr>
      <t>하이성수기 시점의 여행</t>
    </r>
    <r>
      <rPr>
        <b/>
        <sz val="9"/>
        <color indexed="56"/>
        <rFont val="굴림"/>
        <family val="3"/>
      </rPr>
      <t xml:space="preserve">으로 2왕복시 여행은 이렇게 진행될 수 밖에 없는 상황입니다 </t>
    </r>
    <r>
      <rPr>
        <b/>
        <sz val="9"/>
        <color indexed="60"/>
        <rFont val="굴림"/>
        <family val="3"/>
      </rPr>
      <t>양해바랍니다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</si>
  <si>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오전의 울릉2경 죽도유람선으로 모든 여정을 마무리 합니다 / 안녕히 돌아가세요!</t>
    </r>
  </si>
  <si>
    <r>
      <rPr>
        <b/>
        <sz val="10"/>
        <rFont val="굴림"/>
        <family val="3"/>
      </rPr>
      <t>P/S</t>
    </r>
    <r>
      <rPr>
        <sz val="10"/>
        <rFont val="굴림"/>
        <family val="3"/>
      </rPr>
      <t xml:space="preserve"> : 입항일 여정으로 독도전망 케이블 카와 울릉3경 좌해안산책로 행남등대 산책으로 준비드립니다</t>
    </r>
  </si>
  <si>
    <t>봄,가을 주말</t>
  </si>
  <si>
    <t>2019 성수기 적용 일자</t>
  </si>
  <si>
    <t>썸머[7월26일~8월18일]</t>
  </si>
  <si>
    <t>연휴.하이시즌</t>
  </si>
  <si>
    <t>봄·가을·연휴&amp;하이성수기 선박 스케즐 1항차[오전~오전] 될수 있음</t>
  </si>
  <si>
    <t>00님 02인 가족!</t>
  </si>
  <si>
    <t>2019-00-00~00일 / 2박3일</t>
  </si>
  <si>
    <r>
      <t>봄가을주말 연휴 하이 성수기[</t>
    </r>
    <r>
      <rPr>
        <b/>
        <sz val="9"/>
        <color indexed="56"/>
        <rFont val="맑은 고딕"/>
        <family val="3"/>
      </rPr>
      <t>추가선박할증</t>
    </r>
    <r>
      <rPr>
        <b/>
        <sz val="9"/>
        <color indexed="60"/>
        <rFont val="맑은 고딕"/>
        <family val="3"/>
      </rPr>
      <t>]</t>
    </r>
  </si>
  <si>
    <t>연휴하이성수기 기준 배편+독도 = 17,000원</t>
  </si>
  <si>
    <t>[경로 이상 동일하게 준비 소인은 0.5 합산]</t>
  </si>
  <si>
    <t>P/S : 선박회사 미적용시 배제드립니다</t>
  </si>
  <si>
    <t>주말 연휴 성수기 숙박 추가 요금</t>
  </si>
  <si>
    <t>대소동일 1인 10,000원</t>
  </si>
  <si>
    <t>가이드비용[픽업&amp;여행안내 봉사료&amp;Tip]</t>
  </si>
  <si>
    <t xml:space="preserve"> 왕복선박료,2박숙박료,4식제공[3특식],대자연체험여행&lt;모노레일 울릉1경,해중전망대,관음도,의용수비대전시관&gt;</t>
  </si>
  <si>
    <t>봄,가을 주말</t>
  </si>
  <si>
    <t>썸머[7월26일~8월18일]</t>
  </si>
  <si>
    <t>연휴.하이시즌</t>
  </si>
  <si>
    <t>4월12~6월23 / 9월,10월[주말]</t>
  </si>
  <si>
    <t>4월12~6월23 / 9월,10월[주말]</t>
  </si>
  <si>
    <t>성수기</t>
  </si>
  <si>
    <t>썸머[7월26일~8월18일]</t>
  </si>
  <si>
    <t>독도+유람선+케이블카+모노레일+해중전망대+관음도 등 특별코스&amp;식사류</t>
  </si>
  <si>
    <r>
      <rPr>
        <b/>
        <sz val="9.5"/>
        <color indexed="30"/>
        <rFont val="굴림"/>
        <family val="3"/>
      </rPr>
      <t>자유석식</t>
    </r>
    <r>
      <rPr>
        <sz val="9.5"/>
        <color indexed="8"/>
        <rFont val="굴림"/>
        <family val="3"/>
      </rPr>
      <t>[추천-오징어불고기, 오징어삼겹살불고기, 자연산 회(회집 or 회센터]</t>
    </r>
  </si>
  <si>
    <t>[예약일자 기준이 아닌 여행 출발일 기준]</t>
  </si>
  <si>
    <t>현지 울릉도온누리투어 010-4598-1941 / 경비청구내역</t>
  </si>
  <si>
    <t>http://cafe.naver.com/onnuritour</t>
  </si>
  <si>
    <t>즐거운 여행을 원하신다구요? 저희 울릉도온누리투어는 멋진 여행만으로 직[예약&amp;진행] 안내합니다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</si>
</sst>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₩&quot;#,##0_);[Red]\(&quot;₩&quot;#,##0\)"/>
    <numFmt numFmtId="181" formatCode="mm&quot;월&quot;\ dd&quot;일&quot;"/>
    <numFmt numFmtId="182" formatCode="0_ "/>
  </numFmts>
  <fonts count="1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19"/>
      <name val="굴림"/>
      <family val="3"/>
    </font>
    <font>
      <sz val="10"/>
      <color indexed="8"/>
      <name val="굴림"/>
      <family val="3"/>
    </font>
    <font>
      <b/>
      <sz val="10"/>
      <color indexed="60"/>
      <name val="굴림"/>
      <family val="3"/>
    </font>
    <font>
      <b/>
      <sz val="11"/>
      <name val="굴림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0"/>
      <name val="맑은 고딕"/>
      <family val="3"/>
    </font>
    <font>
      <b/>
      <sz val="9"/>
      <color indexed="60"/>
      <name val="굴림"/>
      <family val="3"/>
    </font>
    <font>
      <b/>
      <sz val="11"/>
      <color indexed="8"/>
      <name val="맑은 고딕"/>
      <family val="3"/>
    </font>
    <font>
      <sz val="11"/>
      <color indexed="60"/>
      <name val="맑은 고딕"/>
      <family val="3"/>
    </font>
    <font>
      <b/>
      <sz val="11"/>
      <color indexed="56"/>
      <name val="맑은 고딕"/>
      <family val="3"/>
    </font>
    <font>
      <sz val="10"/>
      <color indexed="60"/>
      <name val="굴림"/>
      <family val="3"/>
    </font>
    <font>
      <sz val="9"/>
      <color indexed="56"/>
      <name val="굴림"/>
      <family val="3"/>
    </font>
    <font>
      <b/>
      <sz val="9"/>
      <color indexed="56"/>
      <name val="굴림"/>
      <family val="3"/>
    </font>
    <font>
      <b/>
      <sz val="10"/>
      <color indexed="56"/>
      <name val="굴림"/>
      <family val="3"/>
    </font>
    <font>
      <sz val="10"/>
      <color indexed="56"/>
      <name val="굴림"/>
      <family val="3"/>
    </font>
    <font>
      <sz val="11"/>
      <color indexed="8"/>
      <name val="굴림"/>
      <family val="3"/>
    </font>
    <font>
      <b/>
      <sz val="11"/>
      <color indexed="56"/>
      <name val="굴림"/>
      <family val="3"/>
    </font>
    <font>
      <b/>
      <sz val="11"/>
      <color indexed="60"/>
      <name val="맑은 고딕"/>
      <family val="3"/>
    </font>
    <font>
      <b/>
      <sz val="11"/>
      <color indexed="8"/>
      <name val="굴림"/>
      <family val="3"/>
    </font>
    <font>
      <b/>
      <sz val="10"/>
      <color indexed="30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9"/>
      <color indexed="10"/>
      <name val="굴림"/>
      <family val="3"/>
    </font>
    <font>
      <b/>
      <sz val="10"/>
      <color indexed="30"/>
      <name val="맑은 고딕"/>
      <family val="3"/>
    </font>
    <font>
      <sz val="10"/>
      <color indexed="8"/>
      <name val="맑은 고딕"/>
      <family val="3"/>
    </font>
    <font>
      <sz val="9.5"/>
      <color indexed="8"/>
      <name val="굴림"/>
      <family val="3"/>
    </font>
    <font>
      <b/>
      <sz val="9"/>
      <color indexed="60"/>
      <name val="맑은 고딕"/>
      <family val="3"/>
    </font>
    <font>
      <b/>
      <sz val="9.5"/>
      <color indexed="8"/>
      <name val="굴림"/>
      <family val="3"/>
    </font>
    <font>
      <b/>
      <sz val="12"/>
      <color indexed="60"/>
      <name val="맑은 고딕"/>
      <family val="3"/>
    </font>
    <font>
      <b/>
      <sz val="9"/>
      <color indexed="56"/>
      <name val="맑은 고딕"/>
      <family val="3"/>
    </font>
    <font>
      <b/>
      <sz val="9.5"/>
      <color indexed="3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6"/>
      <color indexed="30"/>
      <name val="맑은 고딕"/>
      <family val="3"/>
    </font>
    <font>
      <sz val="16"/>
      <color indexed="30"/>
      <name val="맑은 고딕"/>
      <family val="3"/>
    </font>
    <font>
      <b/>
      <sz val="12"/>
      <color indexed="9"/>
      <name val="맑은 고딕"/>
      <family val="3"/>
    </font>
    <font>
      <b/>
      <sz val="12"/>
      <color indexed="56"/>
      <name val="맑은 고딕"/>
      <family val="3"/>
    </font>
    <font>
      <b/>
      <sz val="16"/>
      <color indexed="8"/>
      <name val="맑은 고딕"/>
      <family val="3"/>
    </font>
    <font>
      <sz val="11"/>
      <color indexed="56"/>
      <name val="맑은 고딕"/>
      <family val="3"/>
    </font>
    <font>
      <b/>
      <sz val="12"/>
      <color indexed="56"/>
      <name val="굴림"/>
      <family val="3"/>
    </font>
    <font>
      <b/>
      <sz val="10.5"/>
      <color indexed="60"/>
      <name val="맑은 고딕"/>
      <family val="3"/>
    </font>
    <font>
      <b/>
      <sz val="12"/>
      <color indexed="8"/>
      <name val="굴림"/>
      <family val="3"/>
    </font>
    <font>
      <b/>
      <sz val="10"/>
      <color indexed="56"/>
      <name val="맑은 고딕"/>
      <family val="3"/>
    </font>
    <font>
      <sz val="10"/>
      <color indexed="9"/>
      <name val="굴림"/>
      <family val="3"/>
    </font>
    <font>
      <b/>
      <sz val="16"/>
      <color indexed="56"/>
      <name val="굴림"/>
      <family val="3"/>
    </font>
    <font>
      <b/>
      <sz val="10"/>
      <name val="맑은 고딕"/>
      <family val="3"/>
    </font>
    <font>
      <b/>
      <sz val="9"/>
      <color indexed="8"/>
      <name val="맑은 고딕"/>
      <family val="3"/>
    </font>
    <font>
      <b/>
      <sz val="11"/>
      <color indexed="60"/>
      <name val="굴림"/>
      <family val="3"/>
    </font>
    <font>
      <b/>
      <sz val="9"/>
      <color indexed="30"/>
      <name val="맑은 고딕"/>
      <family val="3"/>
    </font>
    <font>
      <sz val="16"/>
      <color indexed="8"/>
      <name val="맑은 고딕"/>
      <family val="3"/>
    </font>
    <font>
      <b/>
      <sz val="11"/>
      <color indexed="36"/>
      <name val="맑은 고딕"/>
      <family val="3"/>
    </font>
    <font>
      <b/>
      <sz val="18"/>
      <color indexed="60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</font>
    <font>
      <b/>
      <sz val="16"/>
      <color rgb="FF0070C0"/>
      <name val="Calibri"/>
      <family val="3"/>
    </font>
    <font>
      <sz val="16"/>
      <color rgb="FF0070C0"/>
      <name val="Calibri"/>
      <family val="3"/>
    </font>
    <font>
      <sz val="11"/>
      <color theme="1"/>
      <name val="맑은 고딕"/>
      <family val="3"/>
    </font>
    <font>
      <sz val="10"/>
      <color rgb="FF000000"/>
      <name val="굴림"/>
      <family val="3"/>
    </font>
    <font>
      <b/>
      <sz val="10"/>
      <color rgb="FF000000"/>
      <name val="굴림"/>
      <family val="3"/>
    </font>
    <font>
      <b/>
      <sz val="9"/>
      <color rgb="FF000000"/>
      <name val="굴림"/>
      <family val="3"/>
    </font>
    <font>
      <b/>
      <sz val="12"/>
      <color theme="0"/>
      <name val="Calibri"/>
      <family val="3"/>
    </font>
    <font>
      <b/>
      <sz val="12"/>
      <color rgb="FF002060"/>
      <name val="Calibri"/>
      <family val="3"/>
    </font>
    <font>
      <b/>
      <sz val="11"/>
      <color rgb="FF002060"/>
      <name val="Calibri"/>
      <family val="3"/>
    </font>
    <font>
      <b/>
      <sz val="16"/>
      <color theme="1"/>
      <name val="Calibri"/>
      <family val="3"/>
    </font>
    <font>
      <sz val="11"/>
      <color rgb="FF002060"/>
      <name val="Calibri"/>
      <family val="3"/>
    </font>
    <font>
      <sz val="11"/>
      <color theme="1"/>
      <name val="굴림"/>
      <family val="3"/>
    </font>
    <font>
      <sz val="11"/>
      <color rgb="FFC00000"/>
      <name val="Calibri"/>
      <family val="3"/>
    </font>
    <font>
      <b/>
      <sz val="10"/>
      <color rgb="FFC00000"/>
      <name val="Calibri"/>
      <family val="3"/>
    </font>
    <font>
      <sz val="9"/>
      <color rgb="FF000000"/>
      <name val="굴림"/>
      <family val="3"/>
    </font>
    <font>
      <b/>
      <sz val="12"/>
      <color rgb="FF002060"/>
      <name val="굴림"/>
      <family val="3"/>
    </font>
    <font>
      <b/>
      <sz val="10.5"/>
      <color rgb="FFC00000"/>
      <name val="Calibri"/>
      <family val="3"/>
    </font>
    <font>
      <b/>
      <sz val="9"/>
      <color rgb="FFC00000"/>
      <name val="Calibri"/>
      <family val="3"/>
    </font>
    <font>
      <b/>
      <sz val="10"/>
      <color theme="1"/>
      <name val="굴림"/>
      <family val="3"/>
    </font>
    <font>
      <b/>
      <sz val="10"/>
      <color rgb="FF0070C0"/>
      <name val="Calibri"/>
      <family val="3"/>
    </font>
    <font>
      <b/>
      <sz val="10"/>
      <color rgb="FF0070C0"/>
      <name val="굴림"/>
      <family val="3"/>
    </font>
    <font>
      <b/>
      <sz val="9.5"/>
      <color rgb="FF000000"/>
      <name val="굴림"/>
      <family val="3"/>
    </font>
    <font>
      <sz val="10"/>
      <color theme="1"/>
      <name val="굴림"/>
      <family val="3"/>
    </font>
    <font>
      <b/>
      <sz val="12"/>
      <color theme="1"/>
      <name val="굴림"/>
      <family val="3"/>
    </font>
    <font>
      <b/>
      <sz val="10"/>
      <color rgb="FFC00000"/>
      <name val="굴림"/>
      <family val="3"/>
    </font>
    <font>
      <sz val="9"/>
      <color theme="1"/>
      <name val="굴림"/>
      <family val="3"/>
    </font>
    <font>
      <b/>
      <sz val="9"/>
      <color rgb="FF002060"/>
      <name val="Calibri"/>
      <family val="3"/>
    </font>
    <font>
      <b/>
      <sz val="12"/>
      <color rgb="FFC00000"/>
      <name val="Calibri"/>
      <family val="3"/>
    </font>
    <font>
      <sz val="9"/>
      <color rgb="FF002060"/>
      <name val="굴림"/>
      <family val="3"/>
    </font>
    <font>
      <b/>
      <sz val="9"/>
      <color rgb="FFC00000"/>
      <name val="굴림"/>
      <family val="3"/>
    </font>
    <font>
      <b/>
      <sz val="10"/>
      <color rgb="FF002060"/>
      <name val="Calibri"/>
      <family val="3"/>
    </font>
    <font>
      <sz val="10"/>
      <color theme="0"/>
      <name val="굴림"/>
      <family val="3"/>
    </font>
    <font>
      <b/>
      <sz val="18"/>
      <color rgb="FFC00000"/>
      <name val="굴림"/>
      <family val="3"/>
    </font>
    <font>
      <b/>
      <sz val="9"/>
      <color rgb="FF002060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0"/>
      <color rgb="FF002060"/>
      <name val="굴림"/>
      <family val="3"/>
    </font>
    <font>
      <b/>
      <sz val="11"/>
      <color rgb="FF7030A0"/>
      <name val="Calibri"/>
      <family val="3"/>
    </font>
    <font>
      <b/>
      <sz val="9"/>
      <color rgb="FF0070C0"/>
      <name val="Calibri"/>
      <family val="3"/>
    </font>
    <font>
      <sz val="16"/>
      <color theme="1"/>
      <name val="Calibri"/>
      <family val="3"/>
    </font>
    <font>
      <b/>
      <sz val="11"/>
      <color rgb="FFC00000"/>
      <name val="Calibri"/>
      <family val="3"/>
    </font>
    <font>
      <b/>
      <sz val="11"/>
      <color rgb="FFC00000"/>
      <name val="굴림"/>
      <family val="3"/>
    </font>
    <font>
      <b/>
      <sz val="9"/>
      <color theme="1"/>
      <name val="Calibri"/>
      <family val="3"/>
    </font>
    <font>
      <b/>
      <sz val="11"/>
      <color rgb="FF002060"/>
      <name val="굴림"/>
      <family val="3"/>
    </font>
    <font>
      <b/>
      <sz val="10"/>
      <name val="Calibri"/>
      <family val="3"/>
    </font>
    <font>
      <b/>
      <sz val="16"/>
      <color rgb="FF002060"/>
      <name val="굴림"/>
      <family val="3"/>
    </font>
    <font>
      <sz val="10"/>
      <color theme="2" tint="-0.7499799728393555"/>
      <name val="굴림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ck"/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/>
    </border>
    <border>
      <left style="thick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ck"/>
      <top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>
        <color rgb="FF000000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31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32" borderId="0" applyNumberFormat="0" applyBorder="0" applyAlignment="0" applyProtection="0"/>
    <xf numFmtId="0" fontId="9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34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4" fillId="33" borderId="10" xfId="0" applyFont="1" applyFill="1" applyBorder="1" applyAlignment="1">
      <alignment horizontal="left" vertical="center"/>
    </xf>
    <xf numFmtId="0" fontId="94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95" fillId="33" borderId="1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6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 vertical="center"/>
    </xf>
    <xf numFmtId="20" fontId="4" fillId="34" borderId="13" xfId="0" applyNumberFormat="1" applyFont="1" applyFill="1" applyBorder="1" applyAlignment="1">
      <alignment horizontal="center" vertical="center"/>
    </xf>
    <xf numFmtId="0" fontId="97" fillId="35" borderId="14" xfId="0" applyFont="1" applyFill="1" applyBorder="1" applyAlignment="1">
      <alignment horizontal="left" vertical="center" wrapText="1"/>
    </xf>
    <xf numFmtId="0" fontId="98" fillId="36" borderId="14" xfId="0" applyFont="1" applyFill="1" applyBorder="1" applyAlignment="1">
      <alignment horizontal="center" vertical="center" wrapText="1"/>
    </xf>
    <xf numFmtId="0" fontId="99" fillId="35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20" fontId="97" fillId="35" borderId="16" xfId="0" applyNumberFormat="1" applyFont="1" applyFill="1" applyBorder="1" applyAlignment="1">
      <alignment horizontal="center" vertical="center" wrapText="1"/>
    </xf>
    <xf numFmtId="0" fontId="97" fillId="35" borderId="16" xfId="0" applyFont="1" applyFill="1" applyBorder="1" applyAlignment="1">
      <alignment horizontal="center" vertical="center" wrapText="1"/>
    </xf>
    <xf numFmtId="0" fontId="98" fillId="35" borderId="16" xfId="0" applyFont="1" applyFill="1" applyBorder="1" applyAlignment="1">
      <alignment horizontal="center" vertical="center" wrapText="1"/>
    </xf>
    <xf numFmtId="180" fontId="8" fillId="34" borderId="13" xfId="0" applyNumberFormat="1" applyFont="1" applyFill="1" applyBorder="1" applyAlignment="1">
      <alignment horizontal="center" vertical="center"/>
    </xf>
    <xf numFmtId="0" fontId="84" fillId="37" borderId="17" xfId="0" applyFont="1" applyFill="1" applyBorder="1" applyAlignment="1">
      <alignment horizontal="center" vertical="center"/>
    </xf>
    <xf numFmtId="0" fontId="84" fillId="37" borderId="18" xfId="0" applyFont="1" applyFill="1" applyBorder="1" applyAlignment="1">
      <alignment horizontal="center" vertical="center"/>
    </xf>
    <xf numFmtId="0" fontId="84" fillId="37" borderId="19" xfId="0" applyFont="1" applyFill="1" applyBorder="1" applyAlignment="1">
      <alignment horizontal="center" vertical="center"/>
    </xf>
    <xf numFmtId="0" fontId="84" fillId="37" borderId="20" xfId="0" applyFont="1" applyFill="1" applyBorder="1" applyAlignment="1">
      <alignment horizontal="center" vertical="center"/>
    </xf>
    <xf numFmtId="0" fontId="100" fillId="37" borderId="21" xfId="0" applyFont="1" applyFill="1" applyBorder="1" applyAlignment="1">
      <alignment horizontal="left" vertical="center"/>
    </xf>
    <xf numFmtId="0" fontId="101" fillId="37" borderId="22" xfId="0" applyFont="1" applyFill="1" applyBorder="1" applyAlignment="1">
      <alignment horizontal="center" vertical="center"/>
    </xf>
    <xf numFmtId="0" fontId="102" fillId="37" borderId="18" xfId="0" applyFont="1" applyFill="1" applyBorder="1" applyAlignment="1">
      <alignment horizontal="center" vertical="center"/>
    </xf>
    <xf numFmtId="0" fontId="102" fillId="37" borderId="19" xfId="0" applyFont="1" applyFill="1" applyBorder="1" applyAlignment="1">
      <alignment horizontal="center" vertical="center"/>
    </xf>
    <xf numFmtId="0" fontId="84" fillId="37" borderId="22" xfId="0" applyFont="1" applyFill="1" applyBorder="1" applyAlignment="1">
      <alignment horizontal="center" vertical="center"/>
    </xf>
    <xf numFmtId="0" fontId="103" fillId="37" borderId="2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42" fontId="0" fillId="34" borderId="23" xfId="0" applyNumberFormat="1" applyFill="1" applyBorder="1" applyAlignment="1">
      <alignment horizontal="right" vertical="center"/>
    </xf>
    <xf numFmtId="0" fontId="0" fillId="34" borderId="15" xfId="0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42" fontId="0" fillId="34" borderId="24" xfId="0" applyNumberFormat="1" applyFill="1" applyBorder="1" applyAlignment="1">
      <alignment horizontal="right" vertical="center"/>
    </xf>
    <xf numFmtId="0" fontId="104" fillId="34" borderId="13" xfId="0" applyFont="1" applyFill="1" applyBorder="1" applyAlignment="1">
      <alignment horizontal="center" vertical="center"/>
    </xf>
    <xf numFmtId="3" fontId="104" fillId="34" borderId="13" xfId="0" applyNumberFormat="1" applyFont="1" applyFill="1" applyBorder="1" applyAlignment="1">
      <alignment horizontal="center" vertical="center"/>
    </xf>
    <xf numFmtId="42" fontId="104" fillId="34" borderId="23" xfId="0" applyNumberFormat="1" applyFont="1" applyFill="1" applyBorder="1" applyAlignment="1">
      <alignment horizontal="right" vertical="center"/>
    </xf>
    <xf numFmtId="0" fontId="0" fillId="37" borderId="25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6" fillId="34" borderId="13" xfId="0" applyFont="1" applyFill="1" applyBorder="1" applyAlignment="1">
      <alignment horizontal="center" vertical="center"/>
    </xf>
    <xf numFmtId="3" fontId="106" fillId="34" borderId="13" xfId="0" applyNumberFormat="1" applyFont="1" applyFill="1" applyBorder="1" applyAlignment="1">
      <alignment horizontal="center" vertical="center"/>
    </xf>
    <xf numFmtId="42" fontId="106" fillId="34" borderId="23" xfId="0" applyNumberFormat="1" applyFont="1" applyFill="1" applyBorder="1" applyAlignment="1">
      <alignment horizontal="right" vertical="center"/>
    </xf>
    <xf numFmtId="0" fontId="107" fillId="37" borderId="18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42" fontId="104" fillId="34" borderId="27" xfId="0" applyNumberFormat="1" applyFont="1" applyFill="1" applyBorder="1" applyAlignment="1">
      <alignment horizontal="right" vertical="center"/>
    </xf>
    <xf numFmtId="20" fontId="3" fillId="34" borderId="13" xfId="0" applyNumberFormat="1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4" fillId="33" borderId="22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98" fillId="34" borderId="15" xfId="0" applyFont="1" applyFill="1" applyBorder="1" applyAlignment="1">
      <alignment horizontal="center" vertical="center" wrapText="1"/>
    </xf>
    <xf numFmtId="0" fontId="98" fillId="34" borderId="13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4" fillId="34" borderId="30" xfId="0" applyFont="1" applyFill="1" applyBorder="1" applyAlignment="1">
      <alignment horizontal="center" vertical="center"/>
    </xf>
    <xf numFmtId="3" fontId="104" fillId="34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9" fillId="37" borderId="28" xfId="0" applyFont="1" applyFill="1" applyBorder="1" applyAlignment="1">
      <alignment horizontal="center" vertical="center"/>
    </xf>
    <xf numFmtId="3" fontId="102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05" fillId="0" borderId="31" xfId="0" applyFont="1" applyFill="1" applyBorder="1" applyAlignment="1">
      <alignment vertical="center"/>
    </xf>
    <xf numFmtId="0" fontId="98" fillId="35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10" fillId="35" borderId="1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80" fontId="10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5" fillId="39" borderId="31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0" fillId="37" borderId="3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0" fontId="10" fillId="34" borderId="16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12" fillId="37" borderId="28" xfId="0" applyFont="1" applyFill="1" applyBorder="1" applyAlignment="1">
      <alignment horizontal="center" vertical="center"/>
    </xf>
    <xf numFmtId="0" fontId="31" fillId="37" borderId="29" xfId="0" applyFont="1" applyFill="1" applyBorder="1" applyAlignment="1">
      <alignment vertical="center"/>
    </xf>
    <xf numFmtId="0" fontId="31" fillId="37" borderId="15" xfId="0" applyFont="1" applyFill="1" applyBorder="1" applyAlignment="1">
      <alignment vertical="center"/>
    </xf>
    <xf numFmtId="0" fontId="32" fillId="4" borderId="28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110" fillId="37" borderId="17" xfId="0" applyFont="1" applyFill="1" applyBorder="1" applyAlignment="1">
      <alignment horizontal="center" vertical="center"/>
    </xf>
    <xf numFmtId="0" fontId="104" fillId="34" borderId="29" xfId="0" applyFont="1" applyFill="1" applyBorder="1" applyAlignment="1">
      <alignment horizontal="center" vertical="center"/>
    </xf>
    <xf numFmtId="0" fontId="111" fillId="37" borderId="18" xfId="0" applyFont="1" applyFill="1" applyBorder="1" applyAlignment="1">
      <alignment horizontal="center" vertical="center"/>
    </xf>
    <xf numFmtId="0" fontId="112" fillId="37" borderId="13" xfId="0" applyFont="1" applyFill="1" applyBorder="1" applyAlignment="1">
      <alignment horizontal="center" vertical="center"/>
    </xf>
    <xf numFmtId="0" fontId="112" fillId="34" borderId="13" xfId="0" applyFont="1" applyFill="1" applyBorder="1" applyAlignment="1">
      <alignment horizontal="center" vertical="center"/>
    </xf>
    <xf numFmtId="0" fontId="113" fillId="40" borderId="18" xfId="0" applyFont="1" applyFill="1" applyBorder="1" applyAlignment="1">
      <alignment horizontal="center" vertical="center"/>
    </xf>
    <xf numFmtId="0" fontId="109" fillId="36" borderId="14" xfId="0" applyFont="1" applyFill="1" applyBorder="1" applyAlignment="1">
      <alignment horizontal="center" vertical="center" wrapText="1"/>
    </xf>
    <xf numFmtId="0" fontId="114" fillId="36" borderId="14" xfId="0" applyFont="1" applyFill="1" applyBorder="1" applyAlignment="1">
      <alignment horizontal="center" vertical="center" wrapText="1"/>
    </xf>
    <xf numFmtId="0" fontId="99" fillId="34" borderId="28" xfId="0" applyFont="1" applyFill="1" applyBorder="1" applyAlignment="1">
      <alignment horizontal="left" vertical="center" wrapText="1"/>
    </xf>
    <xf numFmtId="0" fontId="107" fillId="37" borderId="34" xfId="0" applyFont="1" applyFill="1" applyBorder="1" applyAlignment="1">
      <alignment horizontal="center" vertical="center"/>
    </xf>
    <xf numFmtId="0" fontId="115" fillId="35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2" fillId="37" borderId="15" xfId="0" applyFont="1" applyFill="1" applyBorder="1" applyAlignment="1">
      <alignment horizontal="center" vertical="center"/>
    </xf>
    <xf numFmtId="0" fontId="117" fillId="37" borderId="13" xfId="0" applyFont="1" applyFill="1" applyBorder="1" applyAlignment="1">
      <alignment horizontal="center" vertical="center"/>
    </xf>
    <xf numFmtId="0" fontId="116" fillId="4" borderId="28" xfId="0" applyFont="1" applyFill="1" applyBorder="1" applyAlignment="1">
      <alignment horizontal="center" vertical="center"/>
    </xf>
    <xf numFmtId="0" fontId="118" fillId="33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vertical="center"/>
    </xf>
    <xf numFmtId="0" fontId="119" fillId="4" borderId="28" xfId="0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0" fontId="116" fillId="4" borderId="35" xfId="0" applyFont="1" applyFill="1" applyBorder="1" applyAlignment="1">
      <alignment horizontal="center" vertical="center"/>
    </xf>
    <xf numFmtId="0" fontId="119" fillId="4" borderId="14" xfId="0" applyFont="1" applyFill="1" applyBorder="1" applyAlignment="1">
      <alignment horizontal="center" vertical="center"/>
    </xf>
    <xf numFmtId="0" fontId="97" fillId="36" borderId="35" xfId="0" applyFont="1" applyFill="1" applyBorder="1" applyAlignment="1">
      <alignment horizontal="center" vertical="center" wrapText="1"/>
    </xf>
    <xf numFmtId="0" fontId="97" fillId="36" borderId="28" xfId="0" applyFont="1" applyFill="1" applyBorder="1" applyAlignment="1">
      <alignment horizontal="center" vertical="center" wrapText="1"/>
    </xf>
    <xf numFmtId="20" fontId="119" fillId="34" borderId="13" xfId="0" applyNumberFormat="1" applyFont="1" applyFill="1" applyBorder="1" applyAlignment="1">
      <alignment horizontal="center" vertical="center"/>
    </xf>
    <xf numFmtId="0" fontId="97" fillId="36" borderId="14" xfId="0" applyFont="1" applyFill="1" applyBorder="1" applyAlignment="1">
      <alignment horizontal="center" vertical="center" wrapText="1"/>
    </xf>
    <xf numFmtId="0" fontId="119" fillId="3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119" fillId="0" borderId="36" xfId="0" applyFont="1" applyFill="1" applyBorder="1" applyAlignment="1">
      <alignment horizontal="center" vertical="center"/>
    </xf>
    <xf numFmtId="0" fontId="119" fillId="0" borderId="31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20" fontId="116" fillId="34" borderId="13" xfId="0" applyNumberFormat="1" applyFont="1" applyFill="1" applyBorder="1" applyAlignment="1">
      <alignment horizontal="center" vertical="center"/>
    </xf>
    <xf numFmtId="0" fontId="93" fillId="39" borderId="14" xfId="66" applyFill="1" applyBorder="1" applyAlignment="1">
      <alignment horizontal="left" vertical="center" wrapText="1"/>
    </xf>
    <xf numFmtId="0" fontId="111" fillId="40" borderId="18" xfId="0" applyFont="1" applyFill="1" applyBorder="1" applyAlignment="1">
      <alignment horizontal="center" vertical="center"/>
    </xf>
    <xf numFmtId="0" fontId="120" fillId="37" borderId="18" xfId="0" applyFont="1" applyFill="1" applyBorder="1" applyAlignment="1">
      <alignment horizontal="center" vertical="center"/>
    </xf>
    <xf numFmtId="0" fontId="37" fillId="39" borderId="14" xfId="0" applyFont="1" applyFill="1" applyBorder="1" applyAlignment="1">
      <alignment horizontal="left" vertical="center" wrapText="1"/>
    </xf>
    <xf numFmtId="0" fontId="116" fillId="34" borderId="33" xfId="0" applyFont="1" applyFill="1" applyBorder="1" applyAlignment="1">
      <alignment vertical="center"/>
    </xf>
    <xf numFmtId="0" fontId="116" fillId="34" borderId="14" xfId="0" applyFont="1" applyFill="1" applyBorder="1" applyAlignment="1">
      <alignment vertical="center"/>
    </xf>
    <xf numFmtId="0" fontId="116" fillId="4" borderId="29" xfId="0" applyFont="1" applyFill="1" applyBorder="1" applyAlignment="1">
      <alignment horizontal="center" vertical="center"/>
    </xf>
    <xf numFmtId="0" fontId="119" fillId="4" borderId="29" xfId="0" applyFont="1" applyFill="1" applyBorder="1" applyAlignment="1">
      <alignment horizontal="center" vertical="center"/>
    </xf>
    <xf numFmtId="0" fontId="116" fillId="34" borderId="16" xfId="0" applyFont="1" applyFill="1" applyBorder="1" applyAlignment="1">
      <alignment vertical="center"/>
    </xf>
    <xf numFmtId="0" fontId="121" fillId="33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2" fillId="4" borderId="28" xfId="0" applyFont="1" applyFill="1" applyBorder="1" applyAlignment="1">
      <alignment horizontal="center" vertical="center"/>
    </xf>
    <xf numFmtId="20" fontId="4" fillId="41" borderId="13" xfId="0" applyNumberFormat="1" applyFont="1" applyFill="1" applyBorder="1" applyAlignment="1">
      <alignment horizontal="center" vertical="center"/>
    </xf>
    <xf numFmtId="20" fontId="123" fillId="34" borderId="32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20" fontId="123" fillId="34" borderId="33" xfId="0" applyNumberFormat="1" applyFont="1" applyFill="1" applyBorder="1" applyAlignment="1">
      <alignment horizontal="center" vertical="center"/>
    </xf>
    <xf numFmtId="0" fontId="118" fillId="37" borderId="15" xfId="0" applyFont="1" applyFill="1" applyBorder="1" applyAlignment="1">
      <alignment vertical="center"/>
    </xf>
    <xf numFmtId="0" fontId="123" fillId="37" borderId="29" xfId="0" applyFont="1" applyFill="1" applyBorder="1" applyAlignment="1">
      <alignment horizontal="center" vertical="center"/>
    </xf>
    <xf numFmtId="0" fontId="107" fillId="37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24" fillId="37" borderId="38" xfId="0" applyFont="1" applyFill="1" applyBorder="1" applyAlignment="1">
      <alignment horizontal="center" vertical="center"/>
    </xf>
    <xf numFmtId="0" fontId="102" fillId="37" borderId="38" xfId="0" applyFont="1" applyFill="1" applyBorder="1" applyAlignment="1">
      <alignment horizontal="center" vertical="center"/>
    </xf>
    <xf numFmtId="180" fontId="125" fillId="34" borderId="13" xfId="0" applyNumberFormat="1" applyFont="1" applyFill="1" applyBorder="1" applyAlignment="1">
      <alignment horizontal="center" vertical="center"/>
    </xf>
    <xf numFmtId="0" fontId="35" fillId="39" borderId="14" xfId="0" applyFont="1" applyFill="1" applyBorder="1" applyAlignment="1">
      <alignment horizontal="left" vertical="center" wrapText="1"/>
    </xf>
    <xf numFmtId="0" fontId="126" fillId="33" borderId="39" xfId="0" applyFont="1" applyFill="1" applyBorder="1" applyAlignment="1">
      <alignment horizontal="center" vertical="center" wrapText="1"/>
    </xf>
    <xf numFmtId="0" fontId="126" fillId="33" borderId="40" xfId="0" applyFont="1" applyFill="1" applyBorder="1" applyAlignment="1">
      <alignment horizontal="center" vertical="center" wrapText="1"/>
    </xf>
    <xf numFmtId="0" fontId="126" fillId="33" borderId="41" xfId="0" applyFont="1" applyFill="1" applyBorder="1" applyAlignment="1">
      <alignment horizontal="center" vertical="center" wrapText="1"/>
    </xf>
    <xf numFmtId="0" fontId="126" fillId="33" borderId="42" xfId="0" applyFont="1" applyFill="1" applyBorder="1" applyAlignment="1">
      <alignment horizontal="center" vertical="center" wrapText="1"/>
    </xf>
    <xf numFmtId="0" fontId="126" fillId="33" borderId="43" xfId="0" applyFont="1" applyFill="1" applyBorder="1" applyAlignment="1">
      <alignment horizontal="center" vertical="center" wrapText="1"/>
    </xf>
    <xf numFmtId="0" fontId="126" fillId="33" borderId="44" xfId="0" applyFont="1" applyFill="1" applyBorder="1" applyAlignment="1">
      <alignment horizontal="center" vertical="center" wrapText="1"/>
    </xf>
    <xf numFmtId="182" fontId="127" fillId="40" borderId="22" xfId="0" applyNumberFormat="1" applyFont="1" applyFill="1" applyBorder="1" applyAlignment="1">
      <alignment horizontal="center" vertical="center" wrapText="1"/>
    </xf>
    <xf numFmtId="182" fontId="127" fillId="40" borderId="21" xfId="0" applyNumberFormat="1" applyFont="1" applyFill="1" applyBorder="1" applyAlignment="1">
      <alignment horizontal="center" vertical="center" wrapText="1"/>
    </xf>
    <xf numFmtId="182" fontId="127" fillId="40" borderId="45" xfId="0" applyNumberFormat="1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left" vertical="center"/>
    </xf>
    <xf numFmtId="0" fontId="8" fillId="37" borderId="36" xfId="0" applyFont="1" applyFill="1" applyBorder="1" applyAlignment="1">
      <alignment horizontal="left" vertical="center"/>
    </xf>
    <xf numFmtId="0" fontId="8" fillId="37" borderId="32" xfId="0" applyFont="1" applyFill="1" applyBorder="1" applyAlignment="1">
      <alignment horizontal="left" vertical="center"/>
    </xf>
    <xf numFmtId="0" fontId="116" fillId="0" borderId="31" xfId="0" applyFont="1" applyFill="1" applyBorder="1" applyAlignment="1">
      <alignment horizontal="left" vertical="center"/>
    </xf>
    <xf numFmtId="0" fontId="109" fillId="42" borderId="46" xfId="0" applyFont="1" applyFill="1" applyBorder="1" applyAlignment="1">
      <alignment horizontal="center" vertical="center"/>
    </xf>
    <xf numFmtId="0" fontId="109" fillId="42" borderId="47" xfId="0" applyFont="1" applyFill="1" applyBorder="1" applyAlignment="1">
      <alignment horizontal="center" vertical="center"/>
    </xf>
    <xf numFmtId="0" fontId="119" fillId="34" borderId="35" xfId="0" applyFont="1" applyFill="1" applyBorder="1" applyAlignment="1">
      <alignment vertical="center"/>
    </xf>
    <xf numFmtId="0" fontId="119" fillId="34" borderId="0" xfId="0" applyFont="1" applyFill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0" fontId="127" fillId="42" borderId="12" xfId="0" applyFont="1" applyFill="1" applyBorder="1" applyAlignment="1">
      <alignment horizontal="center" vertical="center"/>
    </xf>
    <xf numFmtId="0" fontId="127" fillId="42" borderId="14" xfId="0" applyFont="1" applyFill="1" applyBorder="1" applyAlignment="1">
      <alignment horizontal="center" vertical="center"/>
    </xf>
    <xf numFmtId="0" fontId="119" fillId="34" borderId="48" xfId="0" applyFont="1" applyFill="1" applyBorder="1" applyAlignment="1">
      <alignment vertical="center"/>
    </xf>
    <xf numFmtId="0" fontId="119" fillId="34" borderId="49" xfId="0" applyFont="1" applyFill="1" applyBorder="1" applyAlignment="1">
      <alignment vertical="center"/>
    </xf>
    <xf numFmtId="0" fontId="119" fillId="34" borderId="16" xfId="0" applyFont="1" applyFill="1" applyBorder="1" applyAlignment="1">
      <alignment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vertical="center"/>
    </xf>
    <xf numFmtId="0" fontId="130" fillId="42" borderId="12" xfId="0" applyFont="1" applyFill="1" applyBorder="1" applyAlignment="1">
      <alignment horizontal="center" vertical="center"/>
    </xf>
    <xf numFmtId="0" fontId="130" fillId="42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107" fillId="33" borderId="12" xfId="0" applyFont="1" applyFill="1" applyBorder="1" applyAlignment="1">
      <alignment vertical="center"/>
    </xf>
    <xf numFmtId="0" fontId="107" fillId="33" borderId="0" xfId="0" applyFont="1" applyFill="1" applyBorder="1" applyAlignment="1">
      <alignment vertical="center"/>
    </xf>
    <xf numFmtId="0" fontId="107" fillId="33" borderId="50" xfId="0" applyFont="1" applyFill="1" applyBorder="1" applyAlignment="1">
      <alignment vertical="center"/>
    </xf>
    <xf numFmtId="0" fontId="131" fillId="33" borderId="12" xfId="0" applyFont="1" applyFill="1" applyBorder="1" applyAlignment="1">
      <alignment vertical="center"/>
    </xf>
    <xf numFmtId="0" fontId="131" fillId="33" borderId="0" xfId="0" applyFont="1" applyFill="1" applyBorder="1" applyAlignment="1">
      <alignment vertical="center"/>
    </xf>
    <xf numFmtId="0" fontId="131" fillId="33" borderId="50" xfId="0" applyFont="1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102" fillId="17" borderId="12" xfId="0" applyFont="1" applyFill="1" applyBorder="1" applyAlignment="1">
      <alignment vertical="center"/>
    </xf>
    <xf numFmtId="0" fontId="102" fillId="17" borderId="0" xfId="0" applyFont="1" applyFill="1" applyBorder="1" applyAlignment="1">
      <alignment vertical="center"/>
    </xf>
    <xf numFmtId="0" fontId="102" fillId="11" borderId="12" xfId="0" applyFont="1" applyFill="1" applyBorder="1" applyAlignment="1">
      <alignment vertical="center"/>
    </xf>
    <xf numFmtId="0" fontId="102" fillId="11" borderId="0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132" fillId="0" borderId="21" xfId="0" applyFont="1" applyFill="1" applyBorder="1" applyAlignment="1">
      <alignment horizontal="center" vertical="center"/>
    </xf>
    <xf numFmtId="42" fontId="133" fillId="34" borderId="11" xfId="0" applyNumberFormat="1" applyFont="1" applyFill="1" applyBorder="1" applyAlignment="1">
      <alignment vertical="center"/>
    </xf>
    <xf numFmtId="42" fontId="133" fillId="34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102" fillId="33" borderId="46" xfId="0" applyFont="1" applyFill="1" applyBorder="1" applyAlignment="1">
      <alignment vertical="center"/>
    </xf>
    <xf numFmtId="0" fontId="102" fillId="33" borderId="51" xfId="0" applyFont="1" applyFill="1" applyBorder="1" applyAlignment="1">
      <alignment vertical="center"/>
    </xf>
    <xf numFmtId="0" fontId="102" fillId="33" borderId="52" xfId="0" applyFont="1" applyFill="1" applyBorder="1" applyAlignment="1">
      <alignment vertical="center"/>
    </xf>
    <xf numFmtId="0" fontId="134" fillId="11" borderId="12" xfId="0" applyFont="1" applyFill="1" applyBorder="1" applyAlignment="1">
      <alignment vertical="center"/>
    </xf>
    <xf numFmtId="0" fontId="134" fillId="11" borderId="0" xfId="0" applyFont="1" applyFill="1" applyBorder="1" applyAlignment="1">
      <alignment vertical="center"/>
    </xf>
    <xf numFmtId="0" fontId="112" fillId="34" borderId="23" xfId="0" applyFont="1" applyFill="1" applyBorder="1" applyAlignment="1">
      <alignment horizontal="center" vertical="center"/>
    </xf>
    <xf numFmtId="0" fontId="112" fillId="34" borderId="36" xfId="0" applyFont="1" applyFill="1" applyBorder="1" applyAlignment="1">
      <alignment horizontal="center" vertical="center"/>
    </xf>
    <xf numFmtId="0" fontId="112" fillId="34" borderId="32" xfId="0" applyFont="1" applyFill="1" applyBorder="1" applyAlignment="1">
      <alignment horizontal="center" vertical="center"/>
    </xf>
    <xf numFmtId="0" fontId="121" fillId="11" borderId="46" xfId="0" applyFont="1" applyFill="1" applyBorder="1" applyAlignment="1">
      <alignment vertical="center"/>
    </xf>
    <xf numFmtId="0" fontId="121" fillId="11" borderId="51" xfId="0" applyFont="1" applyFill="1" applyBorder="1" applyAlignment="1">
      <alignment vertical="center"/>
    </xf>
    <xf numFmtId="0" fontId="135" fillId="42" borderId="12" xfId="0" applyFont="1" applyFill="1" applyBorder="1" applyAlignment="1">
      <alignment horizontal="center" vertical="center" wrapText="1"/>
    </xf>
    <xf numFmtId="0" fontId="135" fillId="42" borderId="14" xfId="0" applyFont="1" applyFill="1" applyBorder="1" applyAlignment="1">
      <alignment horizontal="center" vertical="center"/>
    </xf>
    <xf numFmtId="0" fontId="119" fillId="34" borderId="53" xfId="0" applyFont="1" applyFill="1" applyBorder="1" applyAlignment="1">
      <alignment horizontal="left" vertical="center"/>
    </xf>
    <xf numFmtId="0" fontId="119" fillId="34" borderId="31" xfId="0" applyFont="1" applyFill="1" applyBorder="1" applyAlignment="1">
      <alignment horizontal="left" vertical="center"/>
    </xf>
    <xf numFmtId="0" fontId="119" fillId="34" borderId="33" xfId="0" applyFont="1" applyFill="1" applyBorder="1" applyAlignment="1">
      <alignment horizontal="left" vertical="center"/>
    </xf>
    <xf numFmtId="0" fontId="116" fillId="0" borderId="0" xfId="0" applyFont="1" applyFill="1" applyBorder="1" applyAlignment="1">
      <alignment horizontal="left" vertical="center"/>
    </xf>
    <xf numFmtId="0" fontId="114" fillId="42" borderId="12" xfId="0" applyFont="1" applyFill="1" applyBorder="1" applyAlignment="1">
      <alignment horizontal="center" vertical="center"/>
    </xf>
    <xf numFmtId="0" fontId="114" fillId="42" borderId="14" xfId="0" applyFont="1" applyFill="1" applyBorder="1" applyAlignment="1">
      <alignment horizontal="center" vertical="center"/>
    </xf>
    <xf numFmtId="0" fontId="130" fillId="42" borderId="54" xfId="0" applyFont="1" applyFill="1" applyBorder="1" applyAlignment="1">
      <alignment horizontal="center" vertical="center"/>
    </xf>
    <xf numFmtId="0" fontId="130" fillId="42" borderId="55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left" vertical="center" wrapText="1"/>
    </xf>
    <xf numFmtId="0" fontId="5" fillId="37" borderId="36" xfId="0" applyFont="1" applyFill="1" applyBorder="1" applyAlignment="1">
      <alignment horizontal="left" vertical="center" wrapText="1"/>
    </xf>
    <xf numFmtId="0" fontId="5" fillId="37" borderId="5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14" fillId="33" borderId="53" xfId="0" applyFont="1" applyFill="1" applyBorder="1" applyAlignment="1">
      <alignment vertical="center"/>
    </xf>
    <xf numFmtId="0" fontId="14" fillId="33" borderId="31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48" xfId="0" applyFont="1" applyFill="1" applyBorder="1" applyAlignment="1">
      <alignment vertical="center"/>
    </xf>
    <xf numFmtId="0" fontId="14" fillId="33" borderId="49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14" fillId="34" borderId="35" xfId="0" applyFont="1" applyFill="1" applyBorder="1" applyAlignment="1">
      <alignment vertical="center"/>
    </xf>
    <xf numFmtId="0" fontId="114" fillId="34" borderId="0" xfId="0" applyFont="1" applyFill="1" applyBorder="1" applyAlignment="1">
      <alignment vertical="center"/>
    </xf>
    <xf numFmtId="0" fontId="114" fillId="34" borderId="14" xfId="0" applyFont="1" applyFill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25" fillId="0" borderId="49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136" fillId="34" borderId="23" xfId="0" applyFont="1" applyFill="1" applyBorder="1" applyAlignment="1">
      <alignment horizontal="left" vertical="center"/>
    </xf>
    <xf numFmtId="0" fontId="136" fillId="34" borderId="36" xfId="0" applyFont="1" applyFill="1" applyBorder="1" applyAlignment="1">
      <alignment horizontal="left" vertical="center"/>
    </xf>
    <xf numFmtId="0" fontId="137" fillId="0" borderId="49" xfId="0" applyFont="1" applyFill="1" applyBorder="1" applyAlignment="1">
      <alignment vertical="center"/>
    </xf>
    <xf numFmtId="14" fontId="124" fillId="33" borderId="24" xfId="0" applyNumberFormat="1" applyFont="1" applyFill="1" applyBorder="1" applyAlignment="1">
      <alignment horizontal="left" vertical="center"/>
    </xf>
    <xf numFmtId="14" fontId="124" fillId="33" borderId="58" xfId="0" applyNumberFormat="1" applyFont="1" applyFill="1" applyBorder="1" applyAlignment="1">
      <alignment horizontal="left" vertical="center"/>
    </xf>
    <xf numFmtId="0" fontId="107" fillId="0" borderId="59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124" fillId="40" borderId="23" xfId="0" applyFont="1" applyFill="1" applyBorder="1" applyAlignment="1">
      <alignment horizontal="left" vertical="center"/>
    </xf>
    <xf numFmtId="0" fontId="138" fillId="40" borderId="3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3" fillId="34" borderId="23" xfId="0" applyFont="1" applyFill="1" applyBorder="1" applyAlignment="1">
      <alignment horizontal="left" vertical="center"/>
    </xf>
    <xf numFmtId="0" fontId="113" fillId="34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7" fillId="34" borderId="23" xfId="0" applyFont="1" applyFill="1" applyBorder="1" applyAlignment="1">
      <alignment horizontal="left" vertical="center"/>
    </xf>
    <xf numFmtId="0" fontId="107" fillId="34" borderId="36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33" xfId="0" applyFont="1" applyFill="1" applyBorder="1" applyAlignment="1">
      <alignment vertical="center"/>
    </xf>
    <xf numFmtId="0" fontId="0" fillId="34" borderId="23" xfId="0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3" fillId="34" borderId="23" xfId="0" applyFont="1" applyFill="1" applyBorder="1" applyAlignment="1">
      <alignment vertical="center"/>
    </xf>
    <xf numFmtId="0" fontId="119" fillId="34" borderId="36" xfId="0" applyFont="1" applyFill="1" applyBorder="1" applyAlignment="1">
      <alignment vertical="center"/>
    </xf>
    <xf numFmtId="0" fontId="119" fillId="34" borderId="32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4" fillId="0" borderId="4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5" fillId="37" borderId="23" xfId="0" applyFont="1" applyFill="1" applyBorder="1" applyAlignment="1">
      <alignment vertical="center"/>
    </xf>
    <xf numFmtId="0" fontId="5" fillId="37" borderId="36" xfId="0" applyFont="1" applyFill="1" applyBorder="1" applyAlignment="1">
      <alignment vertical="center"/>
    </xf>
    <xf numFmtId="0" fontId="5" fillId="37" borderId="32" xfId="0" applyFont="1" applyFill="1" applyBorder="1" applyAlignment="1">
      <alignment vertical="center"/>
    </xf>
    <xf numFmtId="0" fontId="0" fillId="34" borderId="26" xfId="0" applyFill="1" applyBorder="1" applyAlignment="1">
      <alignment horizontal="left" vertical="center" wrapText="1"/>
    </xf>
    <xf numFmtId="0" fontId="0" fillId="34" borderId="6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9" fillId="0" borderId="0" xfId="0" applyFont="1" applyFill="1" applyAlignment="1">
      <alignment horizontal="center" vertical="center"/>
    </xf>
    <xf numFmtId="0" fontId="103" fillId="37" borderId="61" xfId="0" applyFont="1" applyFill="1" applyBorder="1" applyAlignment="1">
      <alignment horizontal="center" vertical="center"/>
    </xf>
    <xf numFmtId="0" fontId="103" fillId="37" borderId="62" xfId="0" applyFont="1" applyFill="1" applyBorder="1" applyAlignment="1">
      <alignment horizontal="center" vertical="center"/>
    </xf>
    <xf numFmtId="0" fontId="103" fillId="37" borderId="63" xfId="0" applyFont="1" applyFill="1" applyBorder="1" applyAlignment="1">
      <alignment horizontal="center" vertical="center"/>
    </xf>
    <xf numFmtId="0" fontId="0" fillId="11" borderId="54" xfId="0" applyFill="1" applyBorder="1" applyAlignment="1">
      <alignment vertical="center"/>
    </xf>
    <xf numFmtId="0" fontId="0" fillId="11" borderId="43" xfId="0" applyFill="1" applyBorder="1" applyAlignment="1">
      <alignment vertical="center"/>
    </xf>
    <xf numFmtId="0" fontId="37" fillId="37" borderId="23" xfId="0" applyFont="1" applyFill="1" applyBorder="1" applyAlignment="1">
      <alignment horizontal="left" vertical="center" wrapText="1"/>
    </xf>
    <xf numFmtId="0" fontId="37" fillId="37" borderId="36" xfId="0" applyFont="1" applyFill="1" applyBorder="1" applyAlignment="1">
      <alignment horizontal="left" vertical="center" wrapText="1"/>
    </xf>
    <xf numFmtId="0" fontId="37" fillId="37" borderId="57" xfId="0" applyFont="1" applyFill="1" applyBorder="1" applyAlignment="1">
      <alignment horizontal="left" vertical="center" wrapText="1"/>
    </xf>
    <xf numFmtId="0" fontId="98" fillId="43" borderId="23" xfId="0" applyFont="1" applyFill="1" applyBorder="1" applyAlignment="1">
      <alignment horizontal="left" vertical="center" wrapText="1"/>
    </xf>
    <xf numFmtId="0" fontId="98" fillId="43" borderId="36" xfId="0" applyFont="1" applyFill="1" applyBorder="1" applyAlignment="1">
      <alignment horizontal="left" vertical="center" wrapText="1"/>
    </xf>
    <xf numFmtId="0" fontId="98" fillId="43" borderId="64" xfId="0" applyFont="1" applyFill="1" applyBorder="1" applyAlignment="1">
      <alignment horizontal="left" vertical="center" wrapText="1"/>
    </xf>
    <xf numFmtId="0" fontId="107" fillId="34" borderId="65" xfId="0" applyFont="1" applyFill="1" applyBorder="1" applyAlignment="1">
      <alignment horizontal="left" vertical="center"/>
    </xf>
    <xf numFmtId="0" fontId="140" fillId="0" borderId="49" xfId="0" applyFont="1" applyFill="1" applyBorder="1" applyAlignment="1">
      <alignment vertical="center"/>
    </xf>
    <xf numFmtId="0" fontId="137" fillId="40" borderId="23" xfId="0" applyFont="1" applyFill="1" applyBorder="1" applyAlignment="1">
      <alignment vertical="center"/>
    </xf>
    <xf numFmtId="0" fontId="137" fillId="40" borderId="36" xfId="0" applyFont="1" applyFill="1" applyBorder="1" applyAlignment="1">
      <alignment vertical="center"/>
    </xf>
    <xf numFmtId="0" fontId="137" fillId="40" borderId="32" xfId="0" applyFont="1" applyFill="1" applyBorder="1" applyAlignment="1">
      <alignment vertical="center"/>
    </xf>
    <xf numFmtId="0" fontId="92" fillId="34" borderId="14" xfId="64" applyFill="1" applyBorder="1" applyAlignment="1" applyProtection="1">
      <alignment horizontal="left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  <cellStyle name="하이퍼링크 2" xfId="65"/>
    <cellStyle name="하이퍼링크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fe.naver.com/onnuritou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0"/>
  <sheetViews>
    <sheetView tabSelected="1" workbookViewId="0" topLeftCell="A1">
      <selection activeCell="J55" sqref="J55"/>
    </sheetView>
  </sheetViews>
  <sheetFormatPr defaultColWidth="9.140625" defaultRowHeight="15"/>
  <cols>
    <col min="1" max="1" width="2.7109375" style="1" customWidth="1"/>
    <col min="2" max="2" width="5.8515625" style="0" customWidth="1"/>
    <col min="3" max="3" width="6.140625" style="0" customWidth="1"/>
    <col min="4" max="4" width="12.421875" style="0" customWidth="1"/>
    <col min="5" max="5" width="5.421875" style="0" customWidth="1"/>
    <col min="6" max="6" width="60.57421875" style="0" customWidth="1"/>
    <col min="7" max="7" width="3.421875" style="1" customWidth="1"/>
    <col min="8" max="8" width="11.140625" style="0" customWidth="1"/>
    <col min="9" max="9" width="21.140625" style="0" customWidth="1"/>
    <col min="10" max="10" width="19.57421875" style="0" customWidth="1"/>
    <col min="11" max="14" width="9.8515625" style="0" customWidth="1"/>
    <col min="15" max="15" width="1.8515625" style="1" customWidth="1"/>
    <col min="16" max="19" width="10.57421875" style="4" hidden="1" customWidth="1"/>
    <col min="20" max="20" width="10.57421875" style="7" hidden="1" customWidth="1"/>
    <col min="21" max="21" width="2.00390625" style="0" customWidth="1"/>
    <col min="22" max="22" width="34.7109375" style="0" customWidth="1"/>
    <col min="23" max="24" width="9.421875" style="0" customWidth="1"/>
    <col min="25" max="25" width="35.421875" style="0" customWidth="1"/>
    <col min="26" max="26" width="2.00390625" style="0" customWidth="1"/>
    <col min="31" max="31" width="10.28125" style="0" customWidth="1"/>
  </cols>
  <sheetData>
    <row r="1" spans="1:27" ht="15.75" customHeight="1" thickBo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7"/>
      <c r="P1" s="9"/>
      <c r="Q1" s="9"/>
      <c r="R1" s="9"/>
      <c r="S1" s="9"/>
      <c r="T1" s="47"/>
      <c r="U1" s="47"/>
      <c r="V1" s="47"/>
      <c r="W1" s="47"/>
      <c r="X1" s="47"/>
      <c r="Y1" s="10"/>
      <c r="Z1" s="10"/>
      <c r="AA1" s="10"/>
    </row>
    <row r="2" spans="1:27" ht="21.75" customHeight="1" thickBot="1" thickTop="1">
      <c r="A2" s="48"/>
      <c r="B2" s="325" t="s">
        <v>187</v>
      </c>
      <c r="C2" s="325"/>
      <c r="D2" s="325"/>
      <c r="E2" s="325"/>
      <c r="F2" s="325"/>
      <c r="G2" s="86"/>
      <c r="H2" s="325" t="s">
        <v>188</v>
      </c>
      <c r="I2" s="325"/>
      <c r="J2" s="325"/>
      <c r="K2" s="325"/>
      <c r="L2" s="325"/>
      <c r="M2" s="325"/>
      <c r="N2" s="325"/>
      <c r="O2" s="86"/>
      <c r="P2" s="86"/>
      <c r="Q2" s="86"/>
      <c r="R2" s="86"/>
      <c r="S2" s="86"/>
      <c r="T2" s="86"/>
      <c r="U2" s="326" t="s">
        <v>309</v>
      </c>
      <c r="V2" s="327"/>
      <c r="W2" s="327"/>
      <c r="X2" s="327"/>
      <c r="Y2" s="327"/>
      <c r="Z2" s="328"/>
      <c r="AA2" s="10"/>
    </row>
    <row r="3" spans="1:31" ht="16.5" customHeight="1" thickBot="1" thickTop="1">
      <c r="A3" s="48"/>
      <c r="B3" s="315" t="s">
        <v>118</v>
      </c>
      <c r="C3" s="315"/>
      <c r="D3" s="315"/>
      <c r="E3" s="315"/>
      <c r="F3" s="315"/>
      <c r="G3" s="86"/>
      <c r="H3" s="316" t="s">
        <v>111</v>
      </c>
      <c r="I3" s="316"/>
      <c r="J3" s="316"/>
      <c r="K3" s="316"/>
      <c r="L3" s="316"/>
      <c r="M3" s="316"/>
      <c r="N3" s="316"/>
      <c r="O3" s="86"/>
      <c r="P3" s="86"/>
      <c r="Q3" s="86"/>
      <c r="R3" s="86"/>
      <c r="S3" s="86"/>
      <c r="T3" s="86"/>
      <c r="U3" s="317" t="s">
        <v>33</v>
      </c>
      <c r="V3" s="317"/>
      <c r="W3" s="317"/>
      <c r="X3" s="317"/>
      <c r="Y3" s="317"/>
      <c r="Z3" s="317"/>
      <c r="AA3" s="10"/>
      <c r="AB3" s="324"/>
      <c r="AC3" s="324"/>
      <c r="AD3" s="324"/>
      <c r="AE3" s="324"/>
    </row>
    <row r="4" spans="1:31" ht="16.5" customHeight="1" thickTop="1">
      <c r="A4" s="48"/>
      <c r="B4" s="318" t="s">
        <v>127</v>
      </c>
      <c r="C4" s="318"/>
      <c r="D4" s="318"/>
      <c r="E4" s="318"/>
      <c r="F4" s="318"/>
      <c r="G4" s="86"/>
      <c r="H4" s="95" t="s">
        <v>34</v>
      </c>
      <c r="I4" s="319" t="s">
        <v>128</v>
      </c>
      <c r="J4" s="320"/>
      <c r="K4" s="320"/>
      <c r="L4" s="320"/>
      <c r="M4" s="320"/>
      <c r="N4" s="321"/>
      <c r="O4" s="86"/>
      <c r="P4" s="86"/>
      <c r="Q4" s="86"/>
      <c r="R4" s="86"/>
      <c r="S4" s="86"/>
      <c r="T4" s="86"/>
      <c r="U4" s="85"/>
      <c r="V4" s="26" t="s">
        <v>35</v>
      </c>
      <c r="W4" s="322" t="s">
        <v>289</v>
      </c>
      <c r="X4" s="323"/>
      <c r="Y4" s="323"/>
      <c r="Z4" s="15"/>
      <c r="AA4" s="10"/>
      <c r="AB4" s="324"/>
      <c r="AC4" s="324"/>
      <c r="AD4" s="324"/>
      <c r="AE4" s="324"/>
    </row>
    <row r="5" spans="1:31" ht="16.5" customHeight="1">
      <c r="A5" s="48"/>
      <c r="B5" s="144" t="s">
        <v>36</v>
      </c>
      <c r="C5" s="144" t="s">
        <v>37</v>
      </c>
      <c r="D5" s="144" t="s">
        <v>38</v>
      </c>
      <c r="E5" s="144" t="s">
        <v>39</v>
      </c>
      <c r="F5" s="107" t="s">
        <v>40</v>
      </c>
      <c r="G5" s="86"/>
      <c r="H5" s="305" t="s">
        <v>41</v>
      </c>
      <c r="I5" s="307" t="s">
        <v>298</v>
      </c>
      <c r="J5" s="308"/>
      <c r="K5" s="308"/>
      <c r="L5" s="308"/>
      <c r="M5" s="308"/>
      <c r="N5" s="309"/>
      <c r="O5" s="86"/>
      <c r="P5" s="86"/>
      <c r="Q5" s="86"/>
      <c r="R5" s="86"/>
      <c r="S5" s="86"/>
      <c r="T5" s="86"/>
      <c r="U5" s="85"/>
      <c r="V5" s="27" t="s">
        <v>42</v>
      </c>
      <c r="W5" s="310" t="s">
        <v>119</v>
      </c>
      <c r="X5" s="311"/>
      <c r="Y5" s="311"/>
      <c r="Z5" s="15"/>
      <c r="AA5" s="10"/>
      <c r="AB5" s="324"/>
      <c r="AC5" s="324"/>
      <c r="AD5" s="324"/>
      <c r="AE5" s="324"/>
    </row>
    <row r="6" spans="1:31" ht="16.5" customHeight="1">
      <c r="A6" s="48"/>
      <c r="B6" s="127" t="s">
        <v>43</v>
      </c>
      <c r="C6" s="143" t="s">
        <v>120</v>
      </c>
      <c r="D6" s="108" t="s">
        <v>44</v>
      </c>
      <c r="E6" s="16">
        <v>0.3333333333333333</v>
      </c>
      <c r="F6" s="112" t="s">
        <v>129</v>
      </c>
      <c r="G6" s="86"/>
      <c r="H6" s="306"/>
      <c r="I6" s="207" t="s">
        <v>148</v>
      </c>
      <c r="J6" s="208"/>
      <c r="K6" s="208"/>
      <c r="L6" s="208"/>
      <c r="M6" s="208"/>
      <c r="N6" s="209"/>
      <c r="O6" s="86"/>
      <c r="P6" s="86"/>
      <c r="Q6" s="86"/>
      <c r="R6" s="86"/>
      <c r="S6" s="86"/>
      <c r="T6" s="64"/>
      <c r="U6" s="85"/>
      <c r="V6" s="27" t="s">
        <v>45</v>
      </c>
      <c r="W6" s="310" t="s">
        <v>189</v>
      </c>
      <c r="X6" s="311"/>
      <c r="Y6" s="311"/>
      <c r="Z6" s="15"/>
      <c r="AA6" s="10"/>
      <c r="AB6" s="236"/>
      <c r="AC6" s="236"/>
      <c r="AD6" s="236"/>
      <c r="AE6" s="236"/>
    </row>
    <row r="7" spans="1:31" ht="16.5" customHeight="1">
      <c r="A7" s="48"/>
      <c r="B7" s="145"/>
      <c r="C7" s="146" t="s">
        <v>201</v>
      </c>
      <c r="D7" s="123" t="s">
        <v>202</v>
      </c>
      <c r="E7" s="16">
        <v>0.3680555555555556</v>
      </c>
      <c r="F7" s="147" t="s">
        <v>121</v>
      </c>
      <c r="G7" s="86"/>
      <c r="H7" s="100" t="s">
        <v>46</v>
      </c>
      <c r="I7" s="312" t="s">
        <v>267</v>
      </c>
      <c r="J7" s="313"/>
      <c r="K7" s="313"/>
      <c r="L7" s="313"/>
      <c r="M7" s="313"/>
      <c r="N7" s="314"/>
      <c r="O7" s="86"/>
      <c r="P7" s="86"/>
      <c r="Q7" s="86"/>
      <c r="R7" s="86"/>
      <c r="S7" s="86"/>
      <c r="T7" s="64"/>
      <c r="U7" s="85"/>
      <c r="V7" s="27" t="s">
        <v>47</v>
      </c>
      <c r="W7" s="310" t="s">
        <v>290</v>
      </c>
      <c r="X7" s="311"/>
      <c r="Y7" s="311"/>
      <c r="Z7" s="15"/>
      <c r="AA7" s="10"/>
      <c r="AB7" s="236"/>
      <c r="AC7" s="236"/>
      <c r="AD7" s="236"/>
      <c r="AE7" s="236"/>
    </row>
    <row r="8" spans="1:31" ht="16.5" customHeight="1">
      <c r="A8" s="48"/>
      <c r="B8" s="145"/>
      <c r="C8" s="145"/>
      <c r="D8" s="148" t="s">
        <v>48</v>
      </c>
      <c r="E8" s="149">
        <v>0.5104166666666666</v>
      </c>
      <c r="F8" s="94" t="s">
        <v>205</v>
      </c>
      <c r="G8" s="86"/>
      <c r="H8" s="296" t="s">
        <v>162</v>
      </c>
      <c r="I8" s="296"/>
      <c r="J8" s="296"/>
      <c r="K8" s="296"/>
      <c r="L8" s="296"/>
      <c r="M8" s="296"/>
      <c r="N8" s="296"/>
      <c r="O8" s="86"/>
      <c r="P8" s="86"/>
      <c r="Q8" s="86"/>
      <c r="R8" s="86"/>
      <c r="S8" s="86"/>
      <c r="T8" s="64"/>
      <c r="U8" s="85"/>
      <c r="V8" s="27" t="s">
        <v>49</v>
      </c>
      <c r="W8" s="297" t="s">
        <v>50</v>
      </c>
      <c r="X8" s="298"/>
      <c r="Y8" s="298"/>
      <c r="Z8" s="15"/>
      <c r="AA8" s="10"/>
      <c r="AB8" s="236"/>
      <c r="AC8" s="236"/>
      <c r="AD8" s="236"/>
      <c r="AE8" s="236"/>
    </row>
    <row r="9" spans="1:31" ht="16.5" customHeight="1">
      <c r="A9" s="48"/>
      <c r="B9" s="145"/>
      <c r="C9" s="146" t="s">
        <v>206</v>
      </c>
      <c r="D9" s="123" t="s">
        <v>207</v>
      </c>
      <c r="E9" s="149">
        <v>0.3819444444444444</v>
      </c>
      <c r="F9" s="147" t="s">
        <v>121</v>
      </c>
      <c r="G9" s="86"/>
      <c r="H9" s="299" t="s">
        <v>52</v>
      </c>
      <c r="I9" s="299"/>
      <c r="J9" s="299"/>
      <c r="K9" s="299"/>
      <c r="L9" s="299"/>
      <c r="M9" s="299"/>
      <c r="N9" s="299"/>
      <c r="O9" s="86"/>
      <c r="P9" s="86"/>
      <c r="Q9" s="86"/>
      <c r="R9" s="86"/>
      <c r="S9" s="86"/>
      <c r="T9" s="64"/>
      <c r="U9" s="85"/>
      <c r="V9" s="53" t="s">
        <v>142</v>
      </c>
      <c r="W9" s="300" t="s">
        <v>53</v>
      </c>
      <c r="X9" s="301"/>
      <c r="Y9" s="301"/>
      <c r="Z9" s="15"/>
      <c r="AA9" s="10"/>
      <c r="AB9" s="236"/>
      <c r="AC9" s="236"/>
      <c r="AD9" s="236"/>
      <c r="AE9" s="236"/>
    </row>
    <row r="10" spans="1:31" ht="16.5" customHeight="1">
      <c r="A10" s="48"/>
      <c r="B10" s="145"/>
      <c r="C10" s="145"/>
      <c r="D10" s="148" t="s">
        <v>210</v>
      </c>
      <c r="E10" s="149">
        <v>0.5243055555555556</v>
      </c>
      <c r="F10" s="94" t="s">
        <v>211</v>
      </c>
      <c r="G10" s="86"/>
      <c r="H10" s="302" t="s">
        <v>55</v>
      </c>
      <c r="I10" s="302"/>
      <c r="J10" s="302"/>
      <c r="K10" s="302"/>
      <c r="L10" s="302"/>
      <c r="M10" s="302"/>
      <c r="N10" s="302"/>
      <c r="O10" s="86"/>
      <c r="P10" s="86"/>
      <c r="Q10" s="86"/>
      <c r="R10" s="86"/>
      <c r="S10" s="86"/>
      <c r="T10" s="64"/>
      <c r="U10" s="85"/>
      <c r="V10" s="27" t="s">
        <v>56</v>
      </c>
      <c r="W10" s="303" t="s">
        <v>149</v>
      </c>
      <c r="X10" s="304"/>
      <c r="Y10" s="304"/>
      <c r="Z10" s="15"/>
      <c r="AA10" s="10"/>
      <c r="AB10" s="324"/>
      <c r="AC10" s="324"/>
      <c r="AD10" s="324"/>
      <c r="AE10" s="324"/>
    </row>
    <row r="11" spans="1:31" ht="16.5" customHeight="1">
      <c r="A11" s="48"/>
      <c r="B11" s="145"/>
      <c r="C11" s="146" t="s">
        <v>213</v>
      </c>
      <c r="D11" s="123" t="s">
        <v>214</v>
      </c>
      <c r="E11" s="149">
        <v>0.40972222222222227</v>
      </c>
      <c r="F11" s="147" t="s">
        <v>121</v>
      </c>
      <c r="G11" s="86"/>
      <c r="H11" s="102"/>
      <c r="I11" s="102"/>
      <c r="J11" s="102"/>
      <c r="K11" s="102"/>
      <c r="L11" s="102"/>
      <c r="M11" s="102"/>
      <c r="N11" s="102"/>
      <c r="O11" s="86"/>
      <c r="P11" s="86"/>
      <c r="Q11" s="86"/>
      <c r="R11" s="86"/>
      <c r="S11" s="86"/>
      <c r="T11" s="64"/>
      <c r="U11" s="85"/>
      <c r="V11" s="129" t="s">
        <v>141</v>
      </c>
      <c r="W11" s="289" t="s">
        <v>306</v>
      </c>
      <c r="X11" s="290"/>
      <c r="Y11" s="290"/>
      <c r="Z11" s="15"/>
      <c r="AA11" s="10"/>
      <c r="AB11" s="324"/>
      <c r="AC11" s="324"/>
      <c r="AD11" s="324"/>
      <c r="AE11" s="324"/>
    </row>
    <row r="12" spans="1:31" ht="16.5" customHeight="1" thickBot="1">
      <c r="A12" s="48"/>
      <c r="B12" s="145"/>
      <c r="C12" s="145"/>
      <c r="D12" s="148" t="s">
        <v>48</v>
      </c>
      <c r="E12" s="149">
        <v>0.5520833333333334</v>
      </c>
      <c r="F12" s="94" t="s">
        <v>216</v>
      </c>
      <c r="G12" s="86"/>
      <c r="H12" s="291" t="s">
        <v>57</v>
      </c>
      <c r="I12" s="291"/>
      <c r="J12" s="291"/>
      <c r="K12" s="291"/>
      <c r="L12" s="291"/>
      <c r="M12" s="291"/>
      <c r="N12" s="291"/>
      <c r="O12" s="86"/>
      <c r="P12" s="86"/>
      <c r="Q12" s="86"/>
      <c r="R12" s="86"/>
      <c r="S12" s="86"/>
      <c r="T12" s="64"/>
      <c r="U12" s="85"/>
      <c r="V12" s="172" t="s">
        <v>265</v>
      </c>
      <c r="W12" s="292" t="s">
        <v>288</v>
      </c>
      <c r="X12" s="293"/>
      <c r="Y12" s="293"/>
      <c r="Z12" s="15"/>
      <c r="AA12" s="10"/>
      <c r="AB12" s="236"/>
      <c r="AC12" s="236"/>
      <c r="AD12" s="236"/>
      <c r="AE12" s="236"/>
    </row>
    <row r="13" spans="1:31" ht="16.5" customHeight="1" thickBot="1" thickTop="1">
      <c r="A13" s="48"/>
      <c r="B13" s="150"/>
      <c r="C13" s="145"/>
      <c r="D13" s="151"/>
      <c r="E13" s="20" t="s">
        <v>0</v>
      </c>
      <c r="F13" s="93" t="s">
        <v>217</v>
      </c>
      <c r="G13" s="86"/>
      <c r="H13" s="87"/>
      <c r="I13" s="287" t="s">
        <v>59</v>
      </c>
      <c r="J13" s="127" t="s">
        <v>152</v>
      </c>
      <c r="K13" s="54" t="s">
        <v>60</v>
      </c>
      <c r="L13" s="54" t="s">
        <v>61</v>
      </c>
      <c r="M13" s="54" t="s">
        <v>62</v>
      </c>
      <c r="N13" s="54" t="s">
        <v>63</v>
      </c>
      <c r="O13" s="86"/>
      <c r="P13" s="86"/>
      <c r="Q13" s="86"/>
      <c r="R13" s="86"/>
      <c r="S13" s="86"/>
      <c r="T13" s="64"/>
      <c r="U13" s="236"/>
      <c r="V13" s="236"/>
      <c r="W13" s="236"/>
      <c r="X13" s="236"/>
      <c r="Y13" s="236"/>
      <c r="Z13" s="236"/>
      <c r="AA13" s="10"/>
      <c r="AB13" s="236"/>
      <c r="AC13" s="236"/>
      <c r="AD13" s="236"/>
      <c r="AE13" s="236"/>
    </row>
    <row r="14" spans="1:31" ht="16.5" customHeight="1" thickBot="1">
      <c r="A14" s="48"/>
      <c r="B14" s="109"/>
      <c r="C14" s="109"/>
      <c r="D14" s="110"/>
      <c r="E14" s="111" t="s">
        <v>54</v>
      </c>
      <c r="F14" s="94" t="s">
        <v>130</v>
      </c>
      <c r="G14" s="86"/>
      <c r="H14" s="119" t="s">
        <v>66</v>
      </c>
      <c r="I14" s="288"/>
      <c r="J14" s="128" t="s">
        <v>154</v>
      </c>
      <c r="K14" s="185">
        <v>375000</v>
      </c>
      <c r="L14" s="185">
        <f aca="true" t="shared" si="0" ref="L14:N15">SUM(K14+Q34)</f>
        <v>370000</v>
      </c>
      <c r="M14" s="185">
        <f t="shared" si="0"/>
        <v>365000</v>
      </c>
      <c r="N14" s="185">
        <f t="shared" si="0"/>
        <v>360000</v>
      </c>
      <c r="O14" s="86"/>
      <c r="P14" s="86"/>
      <c r="Q14" s="86"/>
      <c r="R14" s="86"/>
      <c r="S14" s="86"/>
      <c r="T14" s="64"/>
      <c r="U14" s="85"/>
      <c r="V14" s="29" t="s">
        <v>132</v>
      </c>
      <c r="W14" s="294"/>
      <c r="X14" s="295"/>
      <c r="Y14" s="295"/>
      <c r="Z14" s="295"/>
      <c r="AA14" s="10"/>
      <c r="AB14" s="236"/>
      <c r="AC14" s="236"/>
      <c r="AD14" s="236"/>
      <c r="AE14" s="236"/>
    </row>
    <row r="15" spans="1:31" ht="16.5" customHeight="1" thickBot="1">
      <c r="A15" s="48"/>
      <c r="B15" s="109"/>
      <c r="C15" s="109"/>
      <c r="D15" s="62" t="s">
        <v>105</v>
      </c>
      <c r="E15" s="57">
        <v>0.625</v>
      </c>
      <c r="F15" s="94" t="s">
        <v>219</v>
      </c>
      <c r="G15" s="86"/>
      <c r="H15" s="120"/>
      <c r="I15" s="88"/>
      <c r="J15" s="104" t="s">
        <v>136</v>
      </c>
      <c r="K15" s="185">
        <v>455000</v>
      </c>
      <c r="L15" s="185">
        <f t="shared" si="0"/>
        <v>425000</v>
      </c>
      <c r="M15" s="185">
        <f t="shared" si="0"/>
        <v>400000</v>
      </c>
      <c r="N15" s="185">
        <f t="shared" si="0"/>
        <v>385000</v>
      </c>
      <c r="O15" s="64"/>
      <c r="P15" s="86"/>
      <c r="Q15" s="86"/>
      <c r="R15" s="86"/>
      <c r="S15" s="86"/>
      <c r="T15" s="64"/>
      <c r="U15" s="236"/>
      <c r="V15" s="236"/>
      <c r="W15" s="236"/>
      <c r="X15" s="236"/>
      <c r="Y15" s="236"/>
      <c r="Z15" s="236"/>
      <c r="AA15" s="10"/>
      <c r="AB15" s="324"/>
      <c r="AC15" s="324"/>
      <c r="AD15" s="324"/>
      <c r="AE15" s="324"/>
    </row>
    <row r="16" spans="1:31" ht="16.5" customHeight="1" thickTop="1">
      <c r="A16" s="48"/>
      <c r="B16" s="109"/>
      <c r="C16" s="109"/>
      <c r="D16" s="62" t="s">
        <v>65</v>
      </c>
      <c r="E16" s="16">
        <v>0.6875</v>
      </c>
      <c r="F16" s="94" t="s">
        <v>271</v>
      </c>
      <c r="G16" s="86"/>
      <c r="H16" s="244" t="s">
        <v>138</v>
      </c>
      <c r="I16" s="245"/>
      <c r="J16" s="245"/>
      <c r="K16" s="245"/>
      <c r="L16" s="245"/>
      <c r="M16" s="245"/>
      <c r="N16" s="246"/>
      <c r="O16" s="64"/>
      <c r="P16" s="64"/>
      <c r="Q16" s="64"/>
      <c r="R16" s="64"/>
      <c r="S16" s="64"/>
      <c r="T16" s="13"/>
      <c r="U16" s="85"/>
      <c r="V16" s="26" t="s">
        <v>69</v>
      </c>
      <c r="W16" s="45" t="s">
        <v>70</v>
      </c>
      <c r="X16" s="45" t="s">
        <v>71</v>
      </c>
      <c r="Y16" s="46" t="s">
        <v>72</v>
      </c>
      <c r="Z16" s="15"/>
      <c r="AA16" s="10"/>
      <c r="AB16" s="324"/>
      <c r="AC16" s="324"/>
      <c r="AD16" s="324"/>
      <c r="AE16" s="324"/>
    </row>
    <row r="17" spans="1:31" ht="16.5" customHeight="1">
      <c r="A17" s="48"/>
      <c r="B17" s="109"/>
      <c r="C17" s="109"/>
      <c r="D17" s="118" t="s">
        <v>131</v>
      </c>
      <c r="E17" s="57">
        <v>0.75</v>
      </c>
      <c r="F17" s="94" t="s">
        <v>58</v>
      </c>
      <c r="G17" s="86"/>
      <c r="H17" s="279"/>
      <c r="I17" s="279"/>
      <c r="J17" s="279"/>
      <c r="K17" s="279"/>
      <c r="L17" s="279"/>
      <c r="M17" s="279"/>
      <c r="N17" s="279"/>
      <c r="O17" s="64"/>
      <c r="P17" s="64"/>
      <c r="Q17" s="64"/>
      <c r="R17" s="64"/>
      <c r="S17" s="64"/>
      <c r="T17" s="64"/>
      <c r="U17" s="85"/>
      <c r="V17" s="27" t="s">
        <v>133</v>
      </c>
      <c r="W17" s="36"/>
      <c r="X17" s="37"/>
      <c r="Y17" s="38">
        <f aca="true" t="shared" si="1" ref="Y17:Y22">SUM(W17*X17)</f>
        <v>0</v>
      </c>
      <c r="Z17" s="15"/>
      <c r="AA17" s="10"/>
      <c r="AB17" s="324"/>
      <c r="AC17" s="324"/>
      <c r="AD17" s="324"/>
      <c r="AE17" s="324"/>
    </row>
    <row r="18" spans="1:27" ht="16.5" customHeight="1">
      <c r="A18" s="48"/>
      <c r="B18" s="109"/>
      <c r="C18" s="109"/>
      <c r="D18" s="110" t="s">
        <v>67</v>
      </c>
      <c r="E18" s="21" t="s">
        <v>68</v>
      </c>
      <c r="F18" s="186" t="s">
        <v>307</v>
      </c>
      <c r="G18" s="86"/>
      <c r="H18" s="121"/>
      <c r="I18" s="287" t="s">
        <v>74</v>
      </c>
      <c r="J18" s="127" t="s">
        <v>153</v>
      </c>
      <c r="K18" s="54" t="s">
        <v>60</v>
      </c>
      <c r="L18" s="54" t="s">
        <v>61</v>
      </c>
      <c r="M18" s="54" t="s">
        <v>62</v>
      </c>
      <c r="N18" s="54" t="s">
        <v>63</v>
      </c>
      <c r="O18" s="64"/>
      <c r="P18" s="64"/>
      <c r="Q18" s="64"/>
      <c r="R18" s="11"/>
      <c r="S18" s="64"/>
      <c r="T18" s="5"/>
      <c r="U18" s="85"/>
      <c r="V18" s="27" t="s">
        <v>145</v>
      </c>
      <c r="W18" s="36"/>
      <c r="X18" s="37"/>
      <c r="Y18" s="38">
        <f t="shared" si="1"/>
        <v>0</v>
      </c>
      <c r="Z18" s="15"/>
      <c r="AA18" s="10"/>
    </row>
    <row r="19" spans="1:27" ht="16.5" customHeight="1">
      <c r="A19" s="48"/>
      <c r="B19" s="196" t="s">
        <v>283</v>
      </c>
      <c r="C19" s="197"/>
      <c r="D19" s="197"/>
      <c r="E19" s="197"/>
      <c r="F19" s="198"/>
      <c r="G19" s="86"/>
      <c r="H19" s="119" t="s">
        <v>75</v>
      </c>
      <c r="I19" s="288"/>
      <c r="J19" s="128" t="s">
        <v>155</v>
      </c>
      <c r="K19" s="25">
        <f aca="true" t="shared" si="2" ref="K19:N20">SUM(K14+P28)</f>
        <v>385000</v>
      </c>
      <c r="L19" s="25">
        <f t="shared" si="2"/>
        <v>375000</v>
      </c>
      <c r="M19" s="25">
        <f t="shared" si="2"/>
        <v>370000</v>
      </c>
      <c r="N19" s="25">
        <f t="shared" si="2"/>
        <v>365000</v>
      </c>
      <c r="O19" s="64"/>
      <c r="P19" s="64"/>
      <c r="Q19" s="64"/>
      <c r="R19" s="64"/>
      <c r="S19" s="64"/>
      <c r="T19" s="14"/>
      <c r="U19" s="85"/>
      <c r="V19" s="27" t="s">
        <v>76</v>
      </c>
      <c r="W19" s="36"/>
      <c r="X19" s="37"/>
      <c r="Y19" s="38">
        <f t="shared" si="1"/>
        <v>0</v>
      </c>
      <c r="Z19" s="15"/>
      <c r="AA19" s="10"/>
    </row>
    <row r="20" spans="1:27" ht="16.5" customHeight="1">
      <c r="A20" s="48"/>
      <c r="B20" s="267"/>
      <c r="C20" s="267"/>
      <c r="D20" s="267"/>
      <c r="E20" s="267"/>
      <c r="F20" s="267"/>
      <c r="G20" s="86"/>
      <c r="H20" s="120"/>
      <c r="I20" s="88"/>
      <c r="J20" s="104" t="s">
        <v>137</v>
      </c>
      <c r="K20" s="25">
        <f t="shared" si="2"/>
        <v>475000</v>
      </c>
      <c r="L20" s="25">
        <f t="shared" si="2"/>
        <v>440000</v>
      </c>
      <c r="M20" s="25">
        <f t="shared" si="2"/>
        <v>415000</v>
      </c>
      <c r="N20" s="25">
        <f t="shared" si="2"/>
        <v>400000</v>
      </c>
      <c r="O20" s="64"/>
      <c r="P20" s="64"/>
      <c r="Q20" s="64"/>
      <c r="R20" s="64"/>
      <c r="S20" s="64"/>
      <c r="T20" s="14"/>
      <c r="U20" s="85"/>
      <c r="V20" s="27" t="s">
        <v>144</v>
      </c>
      <c r="W20" s="36"/>
      <c r="X20" s="37"/>
      <c r="Y20" s="38">
        <f t="shared" si="1"/>
        <v>0</v>
      </c>
      <c r="Z20" s="15"/>
      <c r="AA20" s="10"/>
    </row>
    <row r="21" spans="1:27" ht="16.5" customHeight="1">
      <c r="A21" s="48"/>
      <c r="B21" s="96" t="s">
        <v>3</v>
      </c>
      <c r="C21" s="97" t="s">
        <v>4</v>
      </c>
      <c r="D21" s="98" t="s">
        <v>5</v>
      </c>
      <c r="E21" s="113">
        <v>0.2916666666666667</v>
      </c>
      <c r="F21" s="92" t="s">
        <v>30</v>
      </c>
      <c r="G21" s="86"/>
      <c r="H21" s="244" t="s">
        <v>139</v>
      </c>
      <c r="I21" s="245"/>
      <c r="J21" s="245"/>
      <c r="K21" s="245"/>
      <c r="L21" s="245"/>
      <c r="M21" s="245"/>
      <c r="N21" s="246"/>
      <c r="O21" s="64"/>
      <c r="P21" s="64"/>
      <c r="Q21" s="64"/>
      <c r="R21" s="64"/>
      <c r="S21" s="64"/>
      <c r="T21" s="13"/>
      <c r="U21" s="85"/>
      <c r="V21" s="27" t="s">
        <v>146</v>
      </c>
      <c r="W21" s="39"/>
      <c r="X21" s="40"/>
      <c r="Y21" s="38">
        <f t="shared" si="1"/>
        <v>0</v>
      </c>
      <c r="Z21" s="15"/>
      <c r="AA21" s="10"/>
    </row>
    <row r="22" spans="1:27" ht="18" customHeight="1" thickBot="1">
      <c r="A22" s="48"/>
      <c r="B22" s="99"/>
      <c r="C22" s="101"/>
      <c r="D22" s="61" t="s">
        <v>6</v>
      </c>
      <c r="E22" s="113">
        <v>0.3333333333333333</v>
      </c>
      <c r="F22" s="92" t="s">
        <v>7</v>
      </c>
      <c r="G22" s="86"/>
      <c r="H22" s="105"/>
      <c r="I22" s="105"/>
      <c r="J22" s="105"/>
      <c r="K22" s="105"/>
      <c r="L22" s="105"/>
      <c r="M22" s="105"/>
      <c r="N22" s="105"/>
      <c r="O22" s="64"/>
      <c r="P22" s="64"/>
      <c r="Q22" s="64"/>
      <c r="R22" s="64"/>
      <c r="S22" s="64"/>
      <c r="T22" s="14"/>
      <c r="U22" s="85"/>
      <c r="V22" s="28" t="s">
        <v>77</v>
      </c>
      <c r="W22" s="39"/>
      <c r="X22" s="40"/>
      <c r="Y22" s="41">
        <f t="shared" si="1"/>
        <v>0</v>
      </c>
      <c r="Z22" s="15"/>
      <c r="AA22" s="10"/>
    </row>
    <row r="23" spans="1:27" ht="19.5" customHeight="1" thickBot="1" thickTop="1">
      <c r="A23" s="48"/>
      <c r="B23" s="99"/>
      <c r="C23" s="101"/>
      <c r="D23" s="262" t="s">
        <v>8</v>
      </c>
      <c r="E23" s="263"/>
      <c r="F23" s="342" t="s">
        <v>310</v>
      </c>
      <c r="G23" s="86"/>
      <c r="H23" s="179" t="s">
        <v>299</v>
      </c>
      <c r="I23" s="60" t="s">
        <v>285</v>
      </c>
      <c r="J23" s="127" t="s">
        <v>152</v>
      </c>
      <c r="K23" s="54" t="s">
        <v>60</v>
      </c>
      <c r="L23" s="54" t="s">
        <v>61</v>
      </c>
      <c r="M23" s="54" t="s">
        <v>62</v>
      </c>
      <c r="N23" s="54" t="s">
        <v>63</v>
      </c>
      <c r="O23" s="64"/>
      <c r="P23" s="64"/>
      <c r="Q23" s="64"/>
      <c r="R23" s="64"/>
      <c r="S23" s="64"/>
      <c r="T23" s="14"/>
      <c r="U23" s="85"/>
      <c r="V23" s="65" t="s">
        <v>78</v>
      </c>
      <c r="W23" s="3"/>
      <c r="X23" s="2"/>
      <c r="Y23" s="8">
        <f>SUM(Y17:Y22)</f>
        <v>0</v>
      </c>
      <c r="Z23" s="15"/>
      <c r="AA23" s="10"/>
    </row>
    <row r="24" spans="1:27" ht="16.5" customHeight="1" thickBot="1" thickTop="1">
      <c r="A24" s="48"/>
      <c r="B24" s="99"/>
      <c r="C24" s="101"/>
      <c r="D24" s="101" t="s">
        <v>9</v>
      </c>
      <c r="E24" s="63" t="s">
        <v>0</v>
      </c>
      <c r="F24" s="92" t="s">
        <v>10</v>
      </c>
      <c r="G24" s="86"/>
      <c r="H24" s="81" t="s">
        <v>79</v>
      </c>
      <c r="I24" s="66" t="s">
        <v>300</v>
      </c>
      <c r="J24" s="128" t="s">
        <v>154</v>
      </c>
      <c r="K24" s="25">
        <f aca="true" t="shared" si="3" ref="K24:N25">SUM(K19+P31)</f>
        <v>420000</v>
      </c>
      <c r="L24" s="25">
        <f t="shared" si="3"/>
        <v>405000</v>
      </c>
      <c r="M24" s="25">
        <f t="shared" si="3"/>
        <v>395000</v>
      </c>
      <c r="N24" s="25">
        <f t="shared" si="3"/>
        <v>385000</v>
      </c>
      <c r="O24" s="64"/>
      <c r="P24" s="64"/>
      <c r="Q24" s="64"/>
      <c r="R24" s="64"/>
      <c r="S24" s="64"/>
      <c r="T24" s="14"/>
      <c r="U24" s="85"/>
      <c r="V24" s="31" t="s">
        <v>80</v>
      </c>
      <c r="W24" s="30"/>
      <c r="X24" s="30"/>
      <c r="Y24" s="30"/>
      <c r="Z24" s="15"/>
      <c r="AA24" s="10"/>
    </row>
    <row r="25" spans="1:27" ht="16.5" customHeight="1" thickTop="1">
      <c r="A25" s="48"/>
      <c r="B25" s="99"/>
      <c r="C25" s="101"/>
      <c r="D25" s="101"/>
      <c r="E25" s="63" t="s">
        <v>0</v>
      </c>
      <c r="F25" s="92" t="s">
        <v>11</v>
      </c>
      <c r="G25" s="86"/>
      <c r="H25" s="180" t="s">
        <v>301</v>
      </c>
      <c r="I25" s="67" t="s">
        <v>303</v>
      </c>
      <c r="J25" s="104" t="s">
        <v>122</v>
      </c>
      <c r="K25" s="25">
        <f t="shared" si="3"/>
        <v>550000</v>
      </c>
      <c r="L25" s="25">
        <f t="shared" si="3"/>
        <v>495000</v>
      </c>
      <c r="M25" s="25">
        <f t="shared" si="3"/>
        <v>465000</v>
      </c>
      <c r="N25" s="25">
        <f t="shared" si="3"/>
        <v>450000</v>
      </c>
      <c r="O25" s="64"/>
      <c r="P25" s="64"/>
      <c r="Q25" s="64"/>
      <c r="R25" s="64"/>
      <c r="S25" s="64"/>
      <c r="T25" s="14"/>
      <c r="U25" s="85"/>
      <c r="V25" s="124" t="s">
        <v>143</v>
      </c>
      <c r="W25" s="50"/>
      <c r="X25" s="51">
        <v>-150000</v>
      </c>
      <c r="Y25" s="52">
        <f>SUM(W25*X25)</f>
        <v>0</v>
      </c>
      <c r="Z25" s="15"/>
      <c r="AA25" s="10"/>
    </row>
    <row r="26" spans="1:27" ht="16.5" customHeight="1">
      <c r="A26" s="48"/>
      <c r="B26" s="99"/>
      <c r="C26" s="101"/>
      <c r="D26" s="61" t="s">
        <v>12</v>
      </c>
      <c r="E26" s="63" t="s">
        <v>0</v>
      </c>
      <c r="F26" s="92" t="s">
        <v>31</v>
      </c>
      <c r="G26" s="86"/>
      <c r="H26" s="280" t="s">
        <v>84</v>
      </c>
      <c r="I26" s="280"/>
      <c r="J26" s="280"/>
      <c r="K26" s="280"/>
      <c r="L26" s="280"/>
      <c r="M26" s="280"/>
      <c r="N26" s="280"/>
      <c r="O26" s="64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85"/>
      <c r="V26" s="32"/>
      <c r="W26" s="42"/>
      <c r="X26" s="43"/>
      <c r="Y26" s="44">
        <f aca="true" t="shared" si="4" ref="Y26:Y32">SUM(W26*X26)</f>
        <v>0</v>
      </c>
      <c r="Z26" s="15"/>
      <c r="AA26" s="10"/>
    </row>
    <row r="27" spans="1:27" ht="16.5" customHeight="1">
      <c r="A27" s="48"/>
      <c r="B27" s="99"/>
      <c r="C27" s="101"/>
      <c r="D27" s="101"/>
      <c r="E27" s="63" t="s">
        <v>0</v>
      </c>
      <c r="F27" s="92" t="s">
        <v>13</v>
      </c>
      <c r="G27" s="86"/>
      <c r="H27" s="281" t="s">
        <v>150</v>
      </c>
      <c r="I27" s="282"/>
      <c r="J27" s="282"/>
      <c r="K27" s="282"/>
      <c r="L27" s="282"/>
      <c r="M27" s="282"/>
      <c r="N27" s="283"/>
      <c r="O27" s="64"/>
      <c r="P27" s="13"/>
      <c r="Q27" s="13"/>
      <c r="R27" s="13"/>
      <c r="S27" s="64"/>
      <c r="T27" s="14"/>
      <c r="U27" s="85"/>
      <c r="V27" s="164" t="s">
        <v>291</v>
      </c>
      <c r="W27" s="42"/>
      <c r="X27" s="43"/>
      <c r="Y27" s="44">
        <f t="shared" si="4"/>
        <v>0</v>
      </c>
      <c r="Z27" s="15"/>
      <c r="AA27" s="10"/>
    </row>
    <row r="28" spans="1:27" ht="16.5" customHeight="1">
      <c r="A28" s="48"/>
      <c r="B28" s="99"/>
      <c r="C28" s="101"/>
      <c r="D28" s="70" t="s">
        <v>140</v>
      </c>
      <c r="E28" s="23" t="s">
        <v>0</v>
      </c>
      <c r="F28" s="17" t="s">
        <v>81</v>
      </c>
      <c r="G28" s="86"/>
      <c r="H28" s="284" t="s">
        <v>151</v>
      </c>
      <c r="I28" s="285"/>
      <c r="J28" s="285"/>
      <c r="K28" s="285"/>
      <c r="L28" s="285"/>
      <c r="M28" s="285"/>
      <c r="N28" s="286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85"/>
      <c r="V28" s="126" t="s">
        <v>292</v>
      </c>
      <c r="W28" s="42"/>
      <c r="X28" s="43">
        <v>17000</v>
      </c>
      <c r="Y28" s="44">
        <f t="shared" si="4"/>
        <v>0</v>
      </c>
      <c r="Z28" s="15"/>
      <c r="AA28" s="10"/>
    </row>
    <row r="29" spans="1:27" ht="16.5" customHeight="1">
      <c r="A29" s="48"/>
      <c r="B29" s="99"/>
      <c r="C29" s="101"/>
      <c r="D29" s="71" t="s">
        <v>82</v>
      </c>
      <c r="E29" s="23" t="s">
        <v>0</v>
      </c>
      <c r="F29" s="19" t="s">
        <v>83</v>
      </c>
      <c r="G29" s="86"/>
      <c r="H29" s="274" t="s">
        <v>87</v>
      </c>
      <c r="I29" s="274"/>
      <c r="J29" s="274"/>
      <c r="K29" s="274"/>
      <c r="L29" s="274"/>
      <c r="M29" s="274"/>
      <c r="N29" s="274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85"/>
      <c r="V29" s="165" t="s">
        <v>293</v>
      </c>
      <c r="W29" s="42"/>
      <c r="X29" s="43"/>
      <c r="Y29" s="44">
        <f t="shared" si="4"/>
        <v>0</v>
      </c>
      <c r="Z29" s="15"/>
      <c r="AA29" s="10"/>
    </row>
    <row r="30" spans="1:27" ht="16.5" customHeight="1">
      <c r="A30" s="48"/>
      <c r="B30" s="99"/>
      <c r="C30" s="101"/>
      <c r="D30" s="18" t="s">
        <v>85</v>
      </c>
      <c r="E30" s="23" t="s">
        <v>0</v>
      </c>
      <c r="F30" s="17" t="s">
        <v>86</v>
      </c>
      <c r="G30" s="86"/>
      <c r="H30" s="275" t="s">
        <v>88</v>
      </c>
      <c r="I30" s="275"/>
      <c r="J30" s="275"/>
      <c r="K30" s="275"/>
      <c r="L30" s="275"/>
      <c r="M30" s="275"/>
      <c r="N30" s="275"/>
      <c r="O30" s="64"/>
      <c r="P30" s="13"/>
      <c r="Q30" s="13"/>
      <c r="R30" s="13"/>
      <c r="S30" s="14"/>
      <c r="T30" s="64"/>
      <c r="U30" s="85"/>
      <c r="V30" s="53" t="s">
        <v>294</v>
      </c>
      <c r="W30" s="42"/>
      <c r="X30" s="43"/>
      <c r="Y30" s="44">
        <f t="shared" si="4"/>
        <v>0</v>
      </c>
      <c r="Z30" s="15"/>
      <c r="AA30" s="10"/>
    </row>
    <row r="31" spans="1:27" ht="16.5" customHeight="1">
      <c r="A31" s="48"/>
      <c r="B31" s="99"/>
      <c r="C31" s="101"/>
      <c r="D31" s="18" t="s">
        <v>25</v>
      </c>
      <c r="E31" s="22">
        <v>0.5416666666666666</v>
      </c>
      <c r="F31" s="17" t="s">
        <v>112</v>
      </c>
      <c r="G31" s="86"/>
      <c r="H31" s="268" t="s">
        <v>113</v>
      </c>
      <c r="I31" s="269"/>
      <c r="J31" s="269"/>
      <c r="K31" s="269"/>
      <c r="L31" s="269"/>
      <c r="M31" s="269"/>
      <c r="N31" s="270"/>
      <c r="O31" s="64"/>
      <c r="P31" s="13">
        <v>35000</v>
      </c>
      <c r="Q31" s="13">
        <v>30000</v>
      </c>
      <c r="R31" s="13">
        <v>25000</v>
      </c>
      <c r="S31" s="13">
        <v>20000</v>
      </c>
      <c r="T31" s="64"/>
      <c r="U31" s="85"/>
      <c r="V31" s="32"/>
      <c r="W31" s="42"/>
      <c r="X31" s="43"/>
      <c r="Y31" s="44">
        <f t="shared" si="4"/>
        <v>0</v>
      </c>
      <c r="Z31" s="15"/>
      <c r="AA31" s="10"/>
    </row>
    <row r="32" spans="1:27" ht="16.5" customHeight="1">
      <c r="A32" s="48"/>
      <c r="B32" s="99"/>
      <c r="C32" s="101"/>
      <c r="D32" s="101"/>
      <c r="E32" s="114" t="s">
        <v>1</v>
      </c>
      <c r="F32" s="134" t="s">
        <v>185</v>
      </c>
      <c r="G32" s="86"/>
      <c r="H32" s="271" t="s">
        <v>89</v>
      </c>
      <c r="I32" s="272"/>
      <c r="J32" s="272"/>
      <c r="K32" s="272"/>
      <c r="L32" s="272"/>
      <c r="M32" s="272"/>
      <c r="N32" s="273"/>
      <c r="O32" s="64"/>
      <c r="P32" s="13">
        <v>75000</v>
      </c>
      <c r="Q32" s="13">
        <v>55000</v>
      </c>
      <c r="R32" s="14">
        <v>50000</v>
      </c>
      <c r="S32" s="14">
        <v>50000</v>
      </c>
      <c r="T32" s="64"/>
      <c r="U32" s="85"/>
      <c r="V32" s="32" t="s">
        <v>295</v>
      </c>
      <c r="W32" s="42"/>
      <c r="X32" s="43"/>
      <c r="Y32" s="44">
        <f t="shared" si="4"/>
        <v>0</v>
      </c>
      <c r="Z32" s="15"/>
      <c r="AA32" s="10"/>
    </row>
    <row r="33" spans="1:27" ht="16.5" customHeight="1" thickBot="1">
      <c r="A33" s="48"/>
      <c r="B33" s="99"/>
      <c r="C33" s="101"/>
      <c r="D33" s="130" t="s">
        <v>26</v>
      </c>
      <c r="E33" s="23" t="s">
        <v>0</v>
      </c>
      <c r="F33" s="17" t="s">
        <v>157</v>
      </c>
      <c r="G33" s="86"/>
      <c r="H33" s="49"/>
      <c r="I33" s="49"/>
      <c r="J33" s="89"/>
      <c r="K33" s="89"/>
      <c r="L33" s="89"/>
      <c r="M33" s="89"/>
      <c r="N33" s="89"/>
      <c r="O33" s="12"/>
      <c r="P33" s="13"/>
      <c r="Q33" s="13"/>
      <c r="R33" s="14"/>
      <c r="S33" s="14"/>
      <c r="T33" s="86"/>
      <c r="U33" s="173"/>
      <c r="V33" s="133" t="s">
        <v>296</v>
      </c>
      <c r="W33" s="42"/>
      <c r="X33" s="43">
        <v>10000</v>
      </c>
      <c r="Y33" s="44">
        <f>SUM(W33*X33)</f>
        <v>0</v>
      </c>
      <c r="Z33" s="15"/>
      <c r="AA33" s="10"/>
    </row>
    <row r="34" spans="1:27" ht="16.5" customHeight="1" thickTop="1">
      <c r="A34" s="48"/>
      <c r="B34" s="99"/>
      <c r="C34" s="101"/>
      <c r="D34" s="131" t="s">
        <v>15</v>
      </c>
      <c r="E34" s="24" t="s">
        <v>16</v>
      </c>
      <c r="F34" s="93" t="s">
        <v>158</v>
      </c>
      <c r="G34" s="86"/>
      <c r="H34" s="200" t="s">
        <v>163</v>
      </c>
      <c r="I34" s="201"/>
      <c r="J34" s="251" t="s">
        <v>164</v>
      </c>
      <c r="K34" s="252"/>
      <c r="L34" s="252"/>
      <c r="M34" s="252"/>
      <c r="N34" s="253"/>
      <c r="O34" s="12"/>
      <c r="P34" s="13">
        <v>1</v>
      </c>
      <c r="Q34" s="13">
        <v>-5000</v>
      </c>
      <c r="R34" s="13">
        <v>-5000</v>
      </c>
      <c r="S34" s="14">
        <v>-5000</v>
      </c>
      <c r="T34" s="64"/>
      <c r="U34" s="173"/>
      <c r="V34" s="181"/>
      <c r="W34" s="42"/>
      <c r="X34" s="43"/>
      <c r="Y34" s="44">
        <f>SUM(W34*X34)</f>
        <v>0</v>
      </c>
      <c r="Z34" s="15"/>
      <c r="AA34" s="10"/>
    </row>
    <row r="35" spans="1:27" ht="16.5" customHeight="1">
      <c r="A35" s="48"/>
      <c r="B35" s="99"/>
      <c r="C35" s="101"/>
      <c r="D35" s="131" t="s">
        <v>17</v>
      </c>
      <c r="E35" s="68" t="s">
        <v>18</v>
      </c>
      <c r="F35" s="91" t="s">
        <v>159</v>
      </c>
      <c r="G35" s="86"/>
      <c r="H35" s="212" t="s">
        <v>165</v>
      </c>
      <c r="I35" s="213"/>
      <c r="J35" s="202" t="s">
        <v>166</v>
      </c>
      <c r="K35" s="203"/>
      <c r="L35" s="203"/>
      <c r="M35" s="203"/>
      <c r="N35" s="204"/>
      <c r="O35" s="64"/>
      <c r="P35" s="13">
        <v>1</v>
      </c>
      <c r="Q35" s="13">
        <v>-30000</v>
      </c>
      <c r="R35" s="13">
        <v>-25000</v>
      </c>
      <c r="S35" s="14">
        <v>-15000</v>
      </c>
      <c r="T35" s="64"/>
      <c r="U35" s="173"/>
      <c r="V35" s="183" t="s">
        <v>297</v>
      </c>
      <c r="W35" s="42"/>
      <c r="X35" s="43">
        <v>5000</v>
      </c>
      <c r="Y35" s="44">
        <f>SUM(W35*X35)</f>
        <v>0</v>
      </c>
      <c r="Z35" s="15"/>
      <c r="AA35" s="10"/>
    </row>
    <row r="36" spans="1:27" ht="16.5" customHeight="1">
      <c r="A36" s="48"/>
      <c r="B36" s="99"/>
      <c r="C36" s="101"/>
      <c r="D36" s="131" t="s">
        <v>19</v>
      </c>
      <c r="E36" s="69" t="s">
        <v>20</v>
      </c>
      <c r="F36" s="132" t="s">
        <v>160</v>
      </c>
      <c r="G36" s="86"/>
      <c r="H36" s="212" t="s">
        <v>167</v>
      </c>
      <c r="I36" s="213"/>
      <c r="J36" s="229" t="s">
        <v>168</v>
      </c>
      <c r="K36" s="230"/>
      <c r="L36" s="230"/>
      <c r="M36" s="230"/>
      <c r="N36" s="231"/>
      <c r="O36" s="64"/>
      <c r="P36" s="13">
        <v>1</v>
      </c>
      <c r="Q36" s="13">
        <v>-10000</v>
      </c>
      <c r="R36" s="13">
        <v>-5000</v>
      </c>
      <c r="S36" s="13">
        <v>-5000</v>
      </c>
      <c r="T36" s="64"/>
      <c r="U36" s="85"/>
      <c r="V36" s="32"/>
      <c r="W36" s="125"/>
      <c r="X36" s="82"/>
      <c r="Y36" s="44">
        <f>SUM(W36*X36)</f>
        <v>0</v>
      </c>
      <c r="Z36" s="15"/>
      <c r="AA36" s="10"/>
    </row>
    <row r="37" spans="1:27" ht="16.5" customHeight="1" thickBot="1">
      <c r="A37" s="48"/>
      <c r="B37" s="99"/>
      <c r="C37" s="101"/>
      <c r="D37" s="131" t="s">
        <v>14</v>
      </c>
      <c r="E37" s="24" t="s">
        <v>21</v>
      </c>
      <c r="F37" s="90" t="s">
        <v>161</v>
      </c>
      <c r="G37" s="86"/>
      <c r="H37" s="212" t="s">
        <v>169</v>
      </c>
      <c r="I37" s="213"/>
      <c r="J37" s="276" t="s">
        <v>170</v>
      </c>
      <c r="K37" s="277"/>
      <c r="L37" s="277"/>
      <c r="M37" s="277"/>
      <c r="N37" s="278"/>
      <c r="O37" s="64"/>
      <c r="P37" s="13">
        <v>1</v>
      </c>
      <c r="Q37" s="13">
        <v>-35000</v>
      </c>
      <c r="R37" s="14">
        <v>-20000</v>
      </c>
      <c r="S37" s="14">
        <v>-15000</v>
      </c>
      <c r="T37" s="64"/>
      <c r="U37" s="85"/>
      <c r="V37" s="33"/>
      <c r="W37" s="74"/>
      <c r="X37" s="75"/>
      <c r="Y37" s="56">
        <f>SUM(W37*X37)</f>
        <v>0</v>
      </c>
      <c r="Z37" s="15"/>
      <c r="AA37" s="10"/>
    </row>
    <row r="38" spans="1:27" ht="21" customHeight="1" thickBot="1" thickTop="1">
      <c r="A38" s="48"/>
      <c r="B38" s="99"/>
      <c r="C38" s="101"/>
      <c r="D38" s="61" t="s">
        <v>90</v>
      </c>
      <c r="E38" s="63" t="s">
        <v>0</v>
      </c>
      <c r="F38" s="92" t="s">
        <v>91</v>
      </c>
      <c r="G38" s="86"/>
      <c r="H38" s="255" t="s">
        <v>171</v>
      </c>
      <c r="I38" s="256"/>
      <c r="J38" s="202" t="s">
        <v>172</v>
      </c>
      <c r="K38" s="203"/>
      <c r="L38" s="203"/>
      <c r="M38" s="203"/>
      <c r="N38" s="204"/>
      <c r="O38" s="12"/>
      <c r="P38" s="13">
        <v>1</v>
      </c>
      <c r="Q38" s="13">
        <v>-15000</v>
      </c>
      <c r="R38" s="13">
        <v>-10000</v>
      </c>
      <c r="S38" s="13">
        <v>-10000</v>
      </c>
      <c r="T38" s="64"/>
      <c r="U38" s="236"/>
      <c r="V38" s="236"/>
      <c r="W38" s="236"/>
      <c r="X38" s="236"/>
      <c r="Y38" s="236"/>
      <c r="Z38" s="236"/>
      <c r="AA38" s="10"/>
    </row>
    <row r="39" spans="1:31" ht="16.5" customHeight="1" thickBot="1" thickTop="1">
      <c r="A39" s="48"/>
      <c r="B39" s="99"/>
      <c r="C39" s="101"/>
      <c r="D39" s="61" t="s">
        <v>92</v>
      </c>
      <c r="E39" s="63" t="s">
        <v>0</v>
      </c>
      <c r="F39" s="92" t="s">
        <v>135</v>
      </c>
      <c r="G39" s="86"/>
      <c r="H39" s="205"/>
      <c r="I39" s="206"/>
      <c r="J39" s="202" t="s">
        <v>173</v>
      </c>
      <c r="K39" s="203"/>
      <c r="L39" s="203"/>
      <c r="M39" s="203"/>
      <c r="N39" s="204"/>
      <c r="O39" s="64"/>
      <c r="P39" s="13">
        <v>1</v>
      </c>
      <c r="Q39" s="13">
        <v>-55000</v>
      </c>
      <c r="R39" s="13">
        <v>-25000</v>
      </c>
      <c r="S39" s="13">
        <v>-15000</v>
      </c>
      <c r="T39" s="64"/>
      <c r="U39" s="85"/>
      <c r="V39" s="34" t="s">
        <v>93</v>
      </c>
      <c r="W39" s="237" t="s">
        <v>156</v>
      </c>
      <c r="X39" s="238"/>
      <c r="Y39" s="238"/>
      <c r="Z39" s="15"/>
      <c r="AA39" s="10"/>
      <c r="AB39" s="6"/>
      <c r="AC39" s="6"/>
      <c r="AD39" s="6"/>
      <c r="AE39" s="6"/>
    </row>
    <row r="40" spans="1:27" ht="16.5" customHeight="1" thickBot="1" thickTop="1">
      <c r="A40" s="48"/>
      <c r="B40" s="99"/>
      <c r="C40" s="101"/>
      <c r="D40" s="18" t="s">
        <v>27</v>
      </c>
      <c r="E40" s="23" t="s">
        <v>0</v>
      </c>
      <c r="F40" s="93" t="s">
        <v>114</v>
      </c>
      <c r="G40" s="86"/>
      <c r="H40" s="249" t="s">
        <v>174</v>
      </c>
      <c r="I40" s="250"/>
      <c r="J40" s="202" t="s">
        <v>175</v>
      </c>
      <c r="K40" s="203"/>
      <c r="L40" s="203"/>
      <c r="M40" s="203"/>
      <c r="N40" s="204"/>
      <c r="O40" s="64"/>
      <c r="P40" s="64"/>
      <c r="Q40" s="64"/>
      <c r="R40" s="64"/>
      <c r="S40" s="64"/>
      <c r="T40" s="64"/>
      <c r="U40" s="236"/>
      <c r="V40" s="236"/>
      <c r="W40" s="236"/>
      <c r="X40" s="236"/>
      <c r="Y40" s="236"/>
      <c r="Z40" s="236"/>
      <c r="AA40" s="10"/>
    </row>
    <row r="41" spans="1:27" ht="16.5" customHeight="1" thickBot="1" thickTop="1">
      <c r="A41" s="48"/>
      <c r="B41" s="99"/>
      <c r="C41" s="101"/>
      <c r="D41" s="61" t="s">
        <v>22</v>
      </c>
      <c r="E41" s="113">
        <v>0.7083333333333334</v>
      </c>
      <c r="F41" s="92" t="s">
        <v>28</v>
      </c>
      <c r="G41" s="86"/>
      <c r="H41" s="212" t="s">
        <v>308</v>
      </c>
      <c r="I41" s="213"/>
      <c r="J41" s="202" t="s">
        <v>176</v>
      </c>
      <c r="K41" s="203"/>
      <c r="L41" s="203"/>
      <c r="M41" s="203"/>
      <c r="N41" s="204"/>
      <c r="O41" s="64"/>
      <c r="P41" s="64"/>
      <c r="Q41" s="64"/>
      <c r="R41" s="64"/>
      <c r="S41" s="64"/>
      <c r="T41" s="64"/>
      <c r="U41" s="85"/>
      <c r="V41" s="35" t="s">
        <v>94</v>
      </c>
      <c r="W41" s="233">
        <f>SUM(Y23+Y25+Y26+Y31+Y32+Y36+Y37+Y27+Y28+Y29+Y30+Y33+Y34+Y35)</f>
        <v>0</v>
      </c>
      <c r="X41" s="234"/>
      <c r="Y41" s="234"/>
      <c r="Z41" s="15"/>
      <c r="AA41" s="10"/>
    </row>
    <row r="42" spans="1:27" ht="16.5" customHeight="1" thickBot="1" thickTop="1">
      <c r="A42" s="48"/>
      <c r="B42" s="99"/>
      <c r="C42" s="101"/>
      <c r="D42" s="61" t="s">
        <v>23</v>
      </c>
      <c r="E42" s="113">
        <v>0.75</v>
      </c>
      <c r="F42" s="92" t="s">
        <v>24</v>
      </c>
      <c r="G42" s="86"/>
      <c r="H42" s="257"/>
      <c r="I42" s="258"/>
      <c r="J42" s="207" t="s">
        <v>177</v>
      </c>
      <c r="K42" s="208"/>
      <c r="L42" s="208"/>
      <c r="M42" s="208"/>
      <c r="N42" s="209"/>
      <c r="O42" s="64"/>
      <c r="P42" s="64"/>
      <c r="Q42" s="64"/>
      <c r="R42" s="64"/>
      <c r="S42" s="64"/>
      <c r="T42" s="64"/>
      <c r="U42" s="64"/>
      <c r="V42" s="232" t="s">
        <v>95</v>
      </c>
      <c r="W42" s="232"/>
      <c r="X42" s="232"/>
      <c r="Y42" s="232"/>
      <c r="Z42" s="64"/>
      <c r="AA42" s="10"/>
    </row>
    <row r="43" spans="1:27" ht="17.25" customHeight="1" thickTop="1">
      <c r="A43" s="48"/>
      <c r="B43" s="99"/>
      <c r="C43" s="101"/>
      <c r="D43" s="101"/>
      <c r="E43" s="115" t="s">
        <v>2</v>
      </c>
      <c r="F43" s="186" t="s">
        <v>307</v>
      </c>
      <c r="G43" s="86"/>
      <c r="H43" s="210" t="s">
        <v>178</v>
      </c>
      <c r="I43" s="211"/>
      <c r="J43" s="211"/>
      <c r="K43" s="211"/>
      <c r="L43" s="211"/>
      <c r="M43" s="211"/>
      <c r="N43" s="211"/>
      <c r="O43" s="64"/>
      <c r="P43" s="86"/>
      <c r="Q43" s="86"/>
      <c r="R43" s="86"/>
      <c r="S43" s="86"/>
      <c r="T43" s="64"/>
      <c r="U43" s="64"/>
      <c r="V43" s="247" t="s">
        <v>96</v>
      </c>
      <c r="W43" s="248"/>
      <c r="X43" s="248"/>
      <c r="Y43" s="248"/>
      <c r="Z43" s="15"/>
      <c r="AA43" s="10"/>
    </row>
    <row r="44" spans="1:27" ht="16.5" customHeight="1" thickBot="1">
      <c r="A44" s="48"/>
      <c r="B44" s="264" t="s">
        <v>32</v>
      </c>
      <c r="C44" s="265"/>
      <c r="D44" s="265"/>
      <c r="E44" s="265"/>
      <c r="F44" s="266"/>
      <c r="G44" s="86"/>
      <c r="H44" s="235"/>
      <c r="I44" s="235"/>
      <c r="J44" s="235"/>
      <c r="K44" s="235"/>
      <c r="L44" s="235"/>
      <c r="M44" s="235"/>
      <c r="N44" s="235"/>
      <c r="O44" s="64"/>
      <c r="P44" s="64"/>
      <c r="Q44" s="64"/>
      <c r="R44" s="64"/>
      <c r="S44" s="64"/>
      <c r="T44" s="64"/>
      <c r="U44" s="64"/>
      <c r="V44" s="227" t="s">
        <v>97</v>
      </c>
      <c r="W44" s="228"/>
      <c r="X44" s="228"/>
      <c r="Y44" s="228"/>
      <c r="Z44" s="15"/>
      <c r="AA44" s="10"/>
    </row>
    <row r="45" spans="1:27" ht="16.5" customHeight="1" thickTop="1">
      <c r="A45" s="48"/>
      <c r="B45" s="267"/>
      <c r="C45" s="267"/>
      <c r="D45" s="267"/>
      <c r="E45" s="267"/>
      <c r="F45" s="267"/>
      <c r="G45" s="86"/>
      <c r="H45" s="239" t="s">
        <v>179</v>
      </c>
      <c r="I45" s="240"/>
      <c r="J45" s="240"/>
      <c r="K45" s="240"/>
      <c r="L45" s="240"/>
      <c r="M45" s="240"/>
      <c r="N45" s="241"/>
      <c r="O45" s="64"/>
      <c r="P45" s="64"/>
      <c r="Q45" s="64"/>
      <c r="R45" s="64"/>
      <c r="S45" s="64"/>
      <c r="T45" s="64"/>
      <c r="U45" s="64"/>
      <c r="V45" s="225" t="s">
        <v>98</v>
      </c>
      <c r="W45" s="226"/>
      <c r="X45" s="226"/>
      <c r="Y45" s="226"/>
      <c r="Z45" s="15"/>
      <c r="AA45" s="10"/>
    </row>
    <row r="46" spans="1:27" ht="16.5" customHeight="1">
      <c r="A46" s="48"/>
      <c r="B46" s="54" t="s">
        <v>272</v>
      </c>
      <c r="C46" s="54" t="s">
        <v>273</v>
      </c>
      <c r="D46" s="55" t="s">
        <v>73</v>
      </c>
      <c r="E46" s="57">
        <v>0.3333333333333333</v>
      </c>
      <c r="F46" s="116" t="s">
        <v>115</v>
      </c>
      <c r="G46" s="86"/>
      <c r="H46" s="214" t="s">
        <v>180</v>
      </c>
      <c r="I46" s="215"/>
      <c r="J46" s="215"/>
      <c r="K46" s="215"/>
      <c r="L46" s="215"/>
      <c r="M46" s="215"/>
      <c r="N46" s="216"/>
      <c r="O46" s="64"/>
      <c r="P46" s="64"/>
      <c r="Q46" s="64"/>
      <c r="R46" s="64"/>
      <c r="S46" s="64"/>
      <c r="T46" s="64"/>
      <c r="U46" s="64"/>
      <c r="V46" s="242" t="s">
        <v>99</v>
      </c>
      <c r="W46" s="243"/>
      <c r="X46" s="243"/>
      <c r="Y46" s="243"/>
      <c r="Z46" s="15"/>
      <c r="AA46" s="10"/>
    </row>
    <row r="47" spans="1:27" ht="16.5" customHeight="1">
      <c r="A47" s="48"/>
      <c r="B47" s="145"/>
      <c r="C47" s="145"/>
      <c r="D47" s="62" t="s">
        <v>100</v>
      </c>
      <c r="E47" s="57">
        <v>0.3958333333333333</v>
      </c>
      <c r="F47" s="58" t="s">
        <v>101</v>
      </c>
      <c r="G47" s="86"/>
      <c r="H47" s="220" t="s">
        <v>181</v>
      </c>
      <c r="I47" s="221"/>
      <c r="J47" s="221"/>
      <c r="K47" s="221"/>
      <c r="L47" s="221"/>
      <c r="M47" s="221"/>
      <c r="N47" s="222"/>
      <c r="O47" s="64"/>
      <c r="P47" s="64"/>
      <c r="Q47" s="64"/>
      <c r="R47" s="64"/>
      <c r="S47" s="64"/>
      <c r="T47" s="64"/>
      <c r="U47" s="64"/>
      <c r="V47" s="223" t="s">
        <v>102</v>
      </c>
      <c r="W47" s="224"/>
      <c r="X47" s="224"/>
      <c r="Y47" s="224"/>
      <c r="Z47" s="15"/>
      <c r="AA47" s="10"/>
    </row>
    <row r="48" spans="1:27" ht="16.5" customHeight="1">
      <c r="A48" s="48"/>
      <c r="B48" s="145"/>
      <c r="C48" s="145"/>
      <c r="D48" s="59"/>
      <c r="E48" s="16">
        <v>0.4791666666666667</v>
      </c>
      <c r="F48" s="58" t="s">
        <v>103</v>
      </c>
      <c r="G48" s="86"/>
      <c r="H48" s="217" t="s">
        <v>182</v>
      </c>
      <c r="I48" s="218"/>
      <c r="J48" s="218"/>
      <c r="K48" s="218"/>
      <c r="L48" s="218"/>
      <c r="M48" s="218"/>
      <c r="N48" s="219"/>
      <c r="O48" s="64"/>
      <c r="P48" s="64"/>
      <c r="Q48" s="64"/>
      <c r="R48" s="64"/>
      <c r="S48" s="64"/>
      <c r="T48" s="64"/>
      <c r="U48" s="64"/>
      <c r="V48" s="223" t="s">
        <v>186</v>
      </c>
      <c r="W48" s="224"/>
      <c r="X48" s="224"/>
      <c r="Y48" s="224"/>
      <c r="Z48" s="15"/>
      <c r="AA48" s="10"/>
    </row>
    <row r="49" spans="1:27" ht="16.5" customHeight="1">
      <c r="A49" s="48"/>
      <c r="B49" s="145"/>
      <c r="C49" s="145"/>
      <c r="D49" s="110"/>
      <c r="E49" s="106" t="s">
        <v>51</v>
      </c>
      <c r="F49" s="58" t="s">
        <v>58</v>
      </c>
      <c r="G49" s="86"/>
      <c r="H49" s="214" t="s">
        <v>311</v>
      </c>
      <c r="I49" s="215"/>
      <c r="J49" s="215"/>
      <c r="K49" s="215"/>
      <c r="L49" s="215"/>
      <c r="M49" s="215"/>
      <c r="N49" s="216"/>
      <c r="O49" s="64"/>
      <c r="P49" s="64"/>
      <c r="Q49" s="64"/>
      <c r="R49" s="64"/>
      <c r="S49" s="64"/>
      <c r="T49" s="64"/>
      <c r="U49" s="64"/>
      <c r="V49" s="223" t="s">
        <v>104</v>
      </c>
      <c r="W49" s="224"/>
      <c r="X49" s="224"/>
      <c r="Y49" s="224"/>
      <c r="Z49" s="15"/>
      <c r="AA49" s="10"/>
    </row>
    <row r="50" spans="1:27" ht="16.5" customHeight="1" thickBot="1">
      <c r="A50" s="48"/>
      <c r="B50" s="145"/>
      <c r="C50" s="145"/>
      <c r="D50" s="110" t="s">
        <v>116</v>
      </c>
      <c r="E50" s="106" t="s">
        <v>51</v>
      </c>
      <c r="F50" s="94" t="s">
        <v>117</v>
      </c>
      <c r="G50" s="86"/>
      <c r="H50" s="259" t="s">
        <v>184</v>
      </c>
      <c r="I50" s="260"/>
      <c r="J50" s="260"/>
      <c r="K50" s="260"/>
      <c r="L50" s="260"/>
      <c r="M50" s="260"/>
      <c r="N50" s="261"/>
      <c r="O50" s="64"/>
      <c r="P50" s="64"/>
      <c r="Q50" s="64"/>
      <c r="R50" s="64"/>
      <c r="S50" s="64"/>
      <c r="T50" s="64"/>
      <c r="U50" s="64"/>
      <c r="V50" s="223" t="s">
        <v>106</v>
      </c>
      <c r="W50" s="224"/>
      <c r="X50" s="224"/>
      <c r="Y50" s="224"/>
      <c r="Z50" s="15"/>
      <c r="AA50" s="10"/>
    </row>
    <row r="51" spans="1:26" ht="16.5" customHeight="1" thickBot="1" thickTop="1">
      <c r="A51" s="48"/>
      <c r="B51" s="145"/>
      <c r="C51" s="145"/>
      <c r="D51" s="122"/>
      <c r="E51" s="106" t="s">
        <v>51</v>
      </c>
      <c r="F51" s="94" t="s">
        <v>123</v>
      </c>
      <c r="G51" s="86"/>
      <c r="H51" s="86"/>
      <c r="I51" s="86"/>
      <c r="J51" s="86"/>
      <c r="K51" s="86"/>
      <c r="L51" s="86"/>
      <c r="M51" s="86"/>
      <c r="N51" s="86"/>
      <c r="O51" s="64"/>
      <c r="P51" s="64"/>
      <c r="Q51" s="64"/>
      <c r="R51" s="64"/>
      <c r="S51" s="64"/>
      <c r="T51" s="64"/>
      <c r="U51" s="64"/>
      <c r="V51" s="329" t="s">
        <v>107</v>
      </c>
      <c r="W51" s="330"/>
      <c r="X51" s="330"/>
      <c r="Y51" s="330"/>
      <c r="Z51" s="15"/>
    </row>
    <row r="52" spans="1:26" ht="16.5" customHeight="1" thickTop="1">
      <c r="A52" s="48"/>
      <c r="B52" s="145"/>
      <c r="C52" s="145"/>
      <c r="D52" s="174"/>
      <c r="E52" s="156" t="s">
        <v>51</v>
      </c>
      <c r="F52" s="94" t="s">
        <v>274</v>
      </c>
      <c r="G52" s="86"/>
      <c r="H52" s="86"/>
      <c r="I52" s="86"/>
      <c r="J52" s="86"/>
      <c r="K52" s="86"/>
      <c r="L52" s="86"/>
      <c r="M52" s="86"/>
      <c r="N52" s="86"/>
      <c r="O52" s="64"/>
      <c r="P52" s="64"/>
      <c r="Q52" s="64"/>
      <c r="R52" s="64"/>
      <c r="S52" s="64"/>
      <c r="T52" s="86"/>
      <c r="U52" s="86"/>
      <c r="V52" s="86"/>
      <c r="W52" s="86"/>
      <c r="X52" s="86"/>
      <c r="Y52" s="86"/>
      <c r="Z52" s="86"/>
    </row>
    <row r="53" spans="1:26" ht="16.5" customHeight="1">
      <c r="A53" s="48"/>
      <c r="B53" s="145"/>
      <c r="C53" s="146" t="s">
        <v>201</v>
      </c>
      <c r="D53" s="123" t="s">
        <v>202</v>
      </c>
      <c r="E53" s="154">
        <v>0.5833333333333334</v>
      </c>
      <c r="F53" s="147" t="s">
        <v>275</v>
      </c>
      <c r="G53" s="86"/>
      <c r="H53" s="86"/>
      <c r="I53" s="86"/>
      <c r="J53" s="86"/>
      <c r="K53" s="86"/>
      <c r="L53" s="86"/>
      <c r="M53" s="86"/>
      <c r="N53" s="86"/>
      <c r="O53" s="64"/>
      <c r="P53" s="64"/>
      <c r="Q53" s="64"/>
      <c r="R53" s="64"/>
      <c r="S53" s="64"/>
      <c r="T53" s="86"/>
      <c r="U53" s="86"/>
      <c r="V53" s="86"/>
      <c r="W53" s="86"/>
      <c r="X53" s="86"/>
      <c r="Y53" s="86"/>
      <c r="Z53" s="86"/>
    </row>
    <row r="54" spans="1:26" ht="16.5" customHeight="1">
      <c r="A54" s="48"/>
      <c r="B54" s="145"/>
      <c r="C54" s="145"/>
      <c r="D54" s="148" t="s">
        <v>124</v>
      </c>
      <c r="E54" s="154">
        <v>0.7291666666666666</v>
      </c>
      <c r="F54" s="168" t="s">
        <v>125</v>
      </c>
      <c r="G54" s="86"/>
      <c r="H54" s="86"/>
      <c r="I54" s="86"/>
      <c r="J54" s="86"/>
      <c r="K54" s="86"/>
      <c r="L54" s="86"/>
      <c r="M54" s="86"/>
      <c r="N54" s="86"/>
      <c r="O54" s="64"/>
      <c r="P54" s="64"/>
      <c r="Q54" s="64"/>
      <c r="R54" s="64"/>
      <c r="S54" s="64"/>
      <c r="T54" s="86"/>
      <c r="U54" s="86"/>
      <c r="V54" s="86"/>
      <c r="W54" s="86"/>
      <c r="X54" s="86"/>
      <c r="Y54" s="86"/>
      <c r="Z54" s="86"/>
    </row>
    <row r="55" spans="1:26" ht="16.5" customHeight="1">
      <c r="A55" s="48"/>
      <c r="B55" s="145"/>
      <c r="C55" s="146" t="s">
        <v>206</v>
      </c>
      <c r="D55" s="123" t="s">
        <v>207</v>
      </c>
      <c r="E55" s="175">
        <v>0.6041666666666666</v>
      </c>
      <c r="F55" s="147" t="s">
        <v>275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6.5" customHeight="1">
      <c r="A56" s="48"/>
      <c r="B56" s="145"/>
      <c r="C56" s="145"/>
      <c r="D56" s="148" t="s">
        <v>124</v>
      </c>
      <c r="E56" s="175">
        <v>0.75</v>
      </c>
      <c r="F56" s="94" t="s">
        <v>276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6.5" customHeight="1">
      <c r="A57" s="48"/>
      <c r="B57" s="145"/>
      <c r="C57" s="146" t="s">
        <v>213</v>
      </c>
      <c r="D57" s="123" t="s">
        <v>214</v>
      </c>
      <c r="E57" s="154">
        <v>0.6458333333333334</v>
      </c>
      <c r="F57" s="147" t="s">
        <v>275</v>
      </c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6.5" customHeight="1" thickBot="1">
      <c r="A58" s="48"/>
      <c r="B58" s="145"/>
      <c r="C58" s="145"/>
      <c r="D58" s="148" t="s">
        <v>124</v>
      </c>
      <c r="E58" s="154">
        <v>0.7847222222222222</v>
      </c>
      <c r="F58" s="168" t="s">
        <v>125</v>
      </c>
      <c r="G58" s="86"/>
      <c r="H58" s="86"/>
      <c r="I58" s="86"/>
      <c r="J58" s="86"/>
      <c r="K58" s="86"/>
      <c r="L58" s="86"/>
      <c r="M58" s="86"/>
      <c r="N58" s="86"/>
      <c r="O58" s="64"/>
      <c r="P58" s="64"/>
      <c r="Q58" s="64"/>
      <c r="R58" s="64"/>
      <c r="S58" s="64"/>
      <c r="T58" s="86"/>
      <c r="U58" s="86"/>
      <c r="V58" s="86"/>
      <c r="W58" s="86"/>
      <c r="X58" s="86"/>
      <c r="Y58" s="86"/>
      <c r="Z58" s="86"/>
    </row>
    <row r="59" spans="2:27" ht="16.5" customHeight="1" thickTop="1">
      <c r="B59" s="187" t="s">
        <v>277</v>
      </c>
      <c r="C59" s="188"/>
      <c r="D59" s="189"/>
      <c r="E59" s="176" t="s">
        <v>278</v>
      </c>
      <c r="F59" s="177" t="s">
        <v>279</v>
      </c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4"/>
    </row>
    <row r="60" spans="2:27" ht="16.5" customHeight="1" thickBot="1">
      <c r="B60" s="190"/>
      <c r="C60" s="191"/>
      <c r="D60" s="192"/>
      <c r="E60" s="178" t="s">
        <v>278</v>
      </c>
      <c r="F60" s="177" t="s">
        <v>280</v>
      </c>
      <c r="U60" s="86"/>
      <c r="V60" s="86"/>
      <c r="W60" s="86"/>
      <c r="X60" s="86"/>
      <c r="Y60" s="86"/>
      <c r="Z60" s="86"/>
      <c r="AA60" s="84"/>
    </row>
    <row r="61" spans="2:27" ht="21.75" customHeight="1" thickBot="1" thickTop="1">
      <c r="B61" s="193" t="s">
        <v>281</v>
      </c>
      <c r="C61" s="194"/>
      <c r="D61" s="194"/>
      <c r="E61" s="194"/>
      <c r="F61" s="195"/>
      <c r="U61" s="86"/>
      <c r="V61" s="86"/>
      <c r="W61" s="86"/>
      <c r="X61" s="86"/>
      <c r="Y61" s="86"/>
      <c r="Z61" s="86"/>
      <c r="AA61" s="84"/>
    </row>
    <row r="62" spans="2:27" ht="16.5" customHeight="1" thickTop="1">
      <c r="B62" s="196" t="s">
        <v>282</v>
      </c>
      <c r="C62" s="197"/>
      <c r="D62" s="197"/>
      <c r="E62" s="197"/>
      <c r="F62" s="198"/>
      <c r="U62" s="86"/>
      <c r="V62" s="86"/>
      <c r="W62" s="86"/>
      <c r="X62" s="86"/>
      <c r="Y62" s="86"/>
      <c r="Z62" s="86"/>
      <c r="AA62" s="84"/>
    </row>
    <row r="63" spans="2:27" ht="16.5" customHeight="1">
      <c r="B63" s="199" t="s">
        <v>108</v>
      </c>
      <c r="C63" s="199"/>
      <c r="D63" s="199"/>
      <c r="E63" s="199"/>
      <c r="F63" s="199"/>
      <c r="AA63" s="84"/>
    </row>
    <row r="64" spans="2:27" ht="16.5" customHeight="1">
      <c r="B64" s="254" t="s">
        <v>109</v>
      </c>
      <c r="C64" s="254"/>
      <c r="D64" s="254"/>
      <c r="E64" s="254"/>
      <c r="F64" s="254"/>
      <c r="AA64" s="84"/>
    </row>
    <row r="65" spans="2:6" ht="16.5" customHeight="1">
      <c r="B65" s="254" t="s">
        <v>110</v>
      </c>
      <c r="C65" s="254"/>
      <c r="D65" s="254"/>
      <c r="E65" s="254"/>
      <c r="F65" s="254"/>
    </row>
    <row r="66" ht="16.5" customHeight="1"/>
    <row r="67" ht="16.5" customHeight="1"/>
    <row r="73" ht="16.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6" ht="16.5">
      <c r="A116" s="73"/>
    </row>
    <row r="117" ht="16.5" customHeight="1">
      <c r="A117" s="73"/>
    </row>
    <row r="118" ht="16.5">
      <c r="A118" s="73"/>
    </row>
    <row r="119" ht="21.75" customHeight="1">
      <c r="A119" s="73"/>
    </row>
    <row r="120" ht="16.5" customHeight="1">
      <c r="A120" s="73"/>
    </row>
    <row r="121" ht="16.5" customHeight="1">
      <c r="A121" s="73"/>
    </row>
    <row r="122" ht="17.25" customHeight="1">
      <c r="A122" s="73"/>
    </row>
    <row r="123" ht="17.25" customHeight="1">
      <c r="A123" s="73"/>
    </row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8" ht="16.5">
      <c r="A238" s="72"/>
    </row>
    <row r="239" ht="21.75" customHeight="1">
      <c r="A239" s="72"/>
    </row>
    <row r="240" ht="24" customHeight="1">
      <c r="A240" s="72"/>
    </row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8" spans="2:32" s="76" customFormat="1" ht="16.5">
      <c r="B298"/>
      <c r="C298"/>
      <c r="D298"/>
      <c r="E298"/>
      <c r="F298"/>
      <c r="G298" s="1"/>
      <c r="H298"/>
      <c r="I298"/>
      <c r="J298"/>
      <c r="K298"/>
      <c r="L298"/>
      <c r="M298"/>
      <c r="N298"/>
      <c r="O298" s="1"/>
      <c r="P298" s="4"/>
      <c r="Q298" s="4"/>
      <c r="R298" s="4"/>
      <c r="S298" s="4"/>
      <c r="T298" s="7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32" s="76" customFormat="1" ht="21.75" customHeight="1">
      <c r="B299"/>
      <c r="C299"/>
      <c r="D299"/>
      <c r="E299"/>
      <c r="F299"/>
      <c r="G299" s="1"/>
      <c r="H299"/>
      <c r="I299"/>
      <c r="J299"/>
      <c r="K299"/>
      <c r="L299"/>
      <c r="M299"/>
      <c r="N299"/>
      <c r="O299" s="1"/>
      <c r="P299" s="4"/>
      <c r="Q299" s="4"/>
      <c r="R299" s="4"/>
      <c r="S299" s="4"/>
      <c r="T299" s="7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32" s="76" customFormat="1" ht="16.5">
      <c r="B300"/>
      <c r="C300"/>
      <c r="D300"/>
      <c r="E300"/>
      <c r="F300"/>
      <c r="G300" s="1"/>
      <c r="H300"/>
      <c r="I300"/>
      <c r="J300"/>
      <c r="K300"/>
      <c r="L300"/>
      <c r="M300"/>
      <c r="N300"/>
      <c r="O300" s="1"/>
      <c r="P300" s="4"/>
      <c r="Q300" s="4"/>
      <c r="R300" s="4"/>
      <c r="S300" s="4"/>
      <c r="T300" s="7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32" s="76" customFormat="1" ht="24.75" customHeight="1">
      <c r="B301"/>
      <c r="C301"/>
      <c r="D301"/>
      <c r="E301"/>
      <c r="F301"/>
      <c r="G301" s="1"/>
      <c r="H301"/>
      <c r="I301"/>
      <c r="J301"/>
      <c r="K301"/>
      <c r="L301"/>
      <c r="M301"/>
      <c r="N301"/>
      <c r="O301" s="1"/>
      <c r="P301" s="4"/>
      <c r="Q301" s="4"/>
      <c r="R301" s="4"/>
      <c r="S301" s="4"/>
      <c r="T301" s="7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2:32" s="76" customFormat="1" ht="16.5">
      <c r="B302"/>
      <c r="C302"/>
      <c r="D302"/>
      <c r="E302"/>
      <c r="F302"/>
      <c r="G302" s="1"/>
      <c r="H302"/>
      <c r="I302"/>
      <c r="J302"/>
      <c r="K302"/>
      <c r="L302"/>
      <c r="M302"/>
      <c r="N302"/>
      <c r="O302" s="1"/>
      <c r="P302" s="4"/>
      <c r="Q302" s="4"/>
      <c r="R302" s="4"/>
      <c r="S302" s="4"/>
      <c r="T302" s="7"/>
      <c r="U302"/>
      <c r="V302"/>
      <c r="W302"/>
      <c r="X302"/>
      <c r="Y302"/>
      <c r="Z302"/>
      <c r="AA302"/>
      <c r="AB302"/>
      <c r="AC302"/>
      <c r="AD302"/>
      <c r="AE302"/>
      <c r="AF302"/>
    </row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5" ht="16.5">
      <c r="A355" s="76"/>
    </row>
    <row r="356" ht="16.5">
      <c r="A356" s="76"/>
    </row>
    <row r="357" ht="16.5">
      <c r="A357" s="76"/>
    </row>
    <row r="358" ht="25.5" customHeight="1">
      <c r="A358" s="76"/>
    </row>
    <row r="359" ht="22.5" customHeight="1">
      <c r="A359" s="76"/>
    </row>
    <row r="360" ht="25.5" customHeight="1"/>
    <row r="361" ht="16.5" customHeight="1"/>
    <row r="362" spans="2:32" s="76" customFormat="1" ht="24.75" customHeight="1">
      <c r="B362"/>
      <c r="C362"/>
      <c r="D362"/>
      <c r="E362"/>
      <c r="F362"/>
      <c r="G362" s="1"/>
      <c r="H362"/>
      <c r="I362"/>
      <c r="J362"/>
      <c r="K362"/>
      <c r="L362"/>
      <c r="M362"/>
      <c r="N362"/>
      <c r="O362" s="1"/>
      <c r="P362" s="4"/>
      <c r="Q362" s="4"/>
      <c r="R362" s="4"/>
      <c r="S362" s="4"/>
      <c r="T362" s="7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2:32" s="76" customFormat="1" ht="16.5" customHeight="1">
      <c r="B363"/>
      <c r="C363"/>
      <c r="D363"/>
      <c r="E363"/>
      <c r="F363"/>
      <c r="G363" s="1"/>
      <c r="H363"/>
      <c r="I363"/>
      <c r="J363"/>
      <c r="K363"/>
      <c r="L363"/>
      <c r="M363"/>
      <c r="N363"/>
      <c r="O363" s="1"/>
      <c r="P363" s="4"/>
      <c r="Q363" s="4"/>
      <c r="R363" s="4"/>
      <c r="S363" s="4"/>
      <c r="T363" s="7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2:32" s="76" customFormat="1" ht="16.5" customHeight="1">
      <c r="B364"/>
      <c r="C364"/>
      <c r="D364"/>
      <c r="E364"/>
      <c r="F364"/>
      <c r="G364" s="1"/>
      <c r="H364"/>
      <c r="I364"/>
      <c r="J364"/>
      <c r="K364"/>
      <c r="L364"/>
      <c r="M364"/>
      <c r="N364"/>
      <c r="O364" s="1"/>
      <c r="P364" s="4"/>
      <c r="Q364" s="4"/>
      <c r="R364" s="4"/>
      <c r="S364" s="4"/>
      <c r="T364" s="7"/>
      <c r="U364"/>
      <c r="V364"/>
      <c r="W364"/>
      <c r="X364"/>
      <c r="Y364"/>
      <c r="Z364"/>
      <c r="AA364"/>
      <c r="AB364"/>
      <c r="AC364"/>
      <c r="AD364"/>
      <c r="AE364"/>
      <c r="AF364"/>
    </row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spans="2:32" s="78" customFormat="1" ht="16.5" customHeight="1">
      <c r="B377"/>
      <c r="C377"/>
      <c r="D377"/>
      <c r="E377"/>
      <c r="F377"/>
      <c r="G377" s="1"/>
      <c r="H377"/>
      <c r="I377"/>
      <c r="J377"/>
      <c r="K377"/>
      <c r="L377"/>
      <c r="M377"/>
      <c r="N377"/>
      <c r="O377" s="1"/>
      <c r="P377" s="4"/>
      <c r="Q377" s="4"/>
      <c r="R377" s="4"/>
      <c r="S377" s="4"/>
      <c r="T377" s="7"/>
      <c r="U377"/>
      <c r="V377"/>
      <c r="W377"/>
      <c r="X377"/>
      <c r="Y377"/>
      <c r="Z377"/>
      <c r="AA377"/>
      <c r="AB377"/>
      <c r="AC377"/>
      <c r="AD377"/>
      <c r="AE377"/>
      <c r="AF377"/>
    </row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4" ht="16.5">
      <c r="A464" s="77"/>
    </row>
    <row r="465" ht="21.75" customHeight="1">
      <c r="A465" s="77"/>
    </row>
    <row r="466" ht="16.5" customHeight="1">
      <c r="A466" s="77"/>
    </row>
    <row r="467" ht="16.5">
      <c r="A467" s="77"/>
    </row>
    <row r="468" ht="16.5">
      <c r="A468" s="77"/>
    </row>
    <row r="469" ht="16.5">
      <c r="A469" s="77"/>
    </row>
    <row r="470" ht="16.5">
      <c r="A470" s="77"/>
    </row>
    <row r="471" ht="16.5">
      <c r="A471" s="77"/>
    </row>
    <row r="472" ht="16.5">
      <c r="A472" s="77"/>
    </row>
    <row r="473" ht="16.5">
      <c r="A473" s="77"/>
    </row>
    <row r="474" ht="30" customHeight="1">
      <c r="A474" s="77"/>
    </row>
    <row r="475" ht="24" customHeight="1">
      <c r="A475" s="77"/>
    </row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02" ht="16.5">
      <c r="A1302" s="79"/>
    </row>
    <row r="1303" ht="16.5">
      <c r="A1303" s="79"/>
    </row>
    <row r="1304" ht="16.5">
      <c r="A1304" s="79"/>
    </row>
    <row r="1305" ht="16.5">
      <c r="A1305" s="79"/>
    </row>
    <row r="1306" ht="16.5">
      <c r="A1306" s="79"/>
    </row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51" ht="16.5">
      <c r="A1351" s="80"/>
    </row>
    <row r="1352" ht="16.5">
      <c r="A1352" s="80"/>
    </row>
    <row r="1353" ht="16.5">
      <c r="A1353" s="80"/>
    </row>
    <row r="1354" ht="16.5">
      <c r="A1354" s="80"/>
    </row>
    <row r="1355" ht="16.5">
      <c r="A1355" s="80"/>
    </row>
    <row r="1356" ht="16.5">
      <c r="A1356" s="80"/>
    </row>
    <row r="1357" ht="16.5">
      <c r="A1357" s="80"/>
    </row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3" ht="16.5">
      <c r="A1593" s="83"/>
    </row>
    <row r="1594" ht="16.5">
      <c r="A1594" s="83"/>
    </row>
    <row r="1595" ht="16.5">
      <c r="A1595" s="83"/>
    </row>
    <row r="1596" ht="16.5" customHeight="1">
      <c r="A1596" s="83"/>
    </row>
    <row r="1597" ht="16.5">
      <c r="A1597" s="83"/>
    </row>
    <row r="1598" ht="16.5">
      <c r="A1598" s="83"/>
    </row>
    <row r="1599" ht="16.5">
      <c r="A1599" s="83"/>
    </row>
    <row r="1600" ht="16.5">
      <c r="A1600" s="83"/>
    </row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06">
    <mergeCell ref="B65:F65"/>
    <mergeCell ref="V51:Y51"/>
    <mergeCell ref="AB13:AE13"/>
    <mergeCell ref="AB14:AE14"/>
    <mergeCell ref="AB3:AE3"/>
    <mergeCell ref="AB4:AE4"/>
    <mergeCell ref="AB5:AE5"/>
    <mergeCell ref="AB6:AE6"/>
    <mergeCell ref="AB7:AE7"/>
    <mergeCell ref="AB8:AE8"/>
    <mergeCell ref="AB15:AE15"/>
    <mergeCell ref="AB16:AE16"/>
    <mergeCell ref="AB17:AE17"/>
    <mergeCell ref="B2:F2"/>
    <mergeCell ref="H2:N2"/>
    <mergeCell ref="U2:Z2"/>
    <mergeCell ref="AB9:AE9"/>
    <mergeCell ref="AB10:AE10"/>
    <mergeCell ref="AB11:AE11"/>
    <mergeCell ref="AB12:AE12"/>
    <mergeCell ref="B3:F3"/>
    <mergeCell ref="H3:N3"/>
    <mergeCell ref="U3:Z3"/>
    <mergeCell ref="B4:F4"/>
    <mergeCell ref="I4:N4"/>
    <mergeCell ref="W4:Y4"/>
    <mergeCell ref="H5:H6"/>
    <mergeCell ref="I5:N5"/>
    <mergeCell ref="W5:Y5"/>
    <mergeCell ref="I6:N6"/>
    <mergeCell ref="W6:Y6"/>
    <mergeCell ref="I7:N7"/>
    <mergeCell ref="W7:Y7"/>
    <mergeCell ref="H8:N8"/>
    <mergeCell ref="W8:Y8"/>
    <mergeCell ref="H9:N9"/>
    <mergeCell ref="W9:Y9"/>
    <mergeCell ref="H10:N10"/>
    <mergeCell ref="W10:Y10"/>
    <mergeCell ref="W11:Y11"/>
    <mergeCell ref="H12:N12"/>
    <mergeCell ref="W12:Y12"/>
    <mergeCell ref="U13:Z13"/>
    <mergeCell ref="W14:Z14"/>
    <mergeCell ref="U15:Z15"/>
    <mergeCell ref="I13:I14"/>
    <mergeCell ref="B19:F19"/>
    <mergeCell ref="B20:F20"/>
    <mergeCell ref="H16:N16"/>
    <mergeCell ref="H30:N30"/>
    <mergeCell ref="J37:N37"/>
    <mergeCell ref="H17:N17"/>
    <mergeCell ref="H26:N26"/>
    <mergeCell ref="H27:N27"/>
    <mergeCell ref="H28:N28"/>
    <mergeCell ref="I18:I19"/>
    <mergeCell ref="B64:F64"/>
    <mergeCell ref="H38:I38"/>
    <mergeCell ref="H42:I42"/>
    <mergeCell ref="H50:N50"/>
    <mergeCell ref="D23:E23"/>
    <mergeCell ref="B44:F44"/>
    <mergeCell ref="B45:F45"/>
    <mergeCell ref="H31:N31"/>
    <mergeCell ref="H32:N32"/>
    <mergeCell ref="H29:N29"/>
    <mergeCell ref="V47:Y47"/>
    <mergeCell ref="H45:N45"/>
    <mergeCell ref="V46:Y46"/>
    <mergeCell ref="H21:N21"/>
    <mergeCell ref="V43:Y43"/>
    <mergeCell ref="H40:I40"/>
    <mergeCell ref="H37:I37"/>
    <mergeCell ref="J40:N40"/>
    <mergeCell ref="J34:N34"/>
    <mergeCell ref="H41:I41"/>
    <mergeCell ref="V44:Y44"/>
    <mergeCell ref="J41:N41"/>
    <mergeCell ref="J36:N36"/>
    <mergeCell ref="V42:Y42"/>
    <mergeCell ref="W41:Y41"/>
    <mergeCell ref="H36:I36"/>
    <mergeCell ref="H44:N44"/>
    <mergeCell ref="U38:Z38"/>
    <mergeCell ref="W39:Y39"/>
    <mergeCell ref="U40:Z40"/>
    <mergeCell ref="H35:I35"/>
    <mergeCell ref="J35:N35"/>
    <mergeCell ref="H49:N49"/>
    <mergeCell ref="H48:N48"/>
    <mergeCell ref="H47:N47"/>
    <mergeCell ref="V50:Y50"/>
    <mergeCell ref="V45:Y45"/>
    <mergeCell ref="V48:Y48"/>
    <mergeCell ref="H46:N46"/>
    <mergeCell ref="V49:Y49"/>
    <mergeCell ref="B59:D60"/>
    <mergeCell ref="B61:F61"/>
    <mergeCell ref="B62:F62"/>
    <mergeCell ref="B63:F63"/>
    <mergeCell ref="H34:I34"/>
    <mergeCell ref="J38:N38"/>
    <mergeCell ref="H39:I39"/>
    <mergeCell ref="J39:N39"/>
    <mergeCell ref="J42:N42"/>
    <mergeCell ref="H43:N43"/>
  </mergeCells>
  <hyperlinks>
    <hyperlink ref="F23" r:id="rId1" display="http://cafe.naver.com/onnuritour"/>
  </hyperlinks>
  <printOptions/>
  <pageMargins left="0.5511811023622047" right="0.2362204724409449" top="0.07874015748031496" bottom="0" header="0.31496062992125984" footer="0.31496062992125984"/>
  <pageSetup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G1">
      <selection activeCell="H41" sqref="H41:I41"/>
    </sheetView>
  </sheetViews>
  <sheetFormatPr defaultColWidth="9.140625" defaultRowHeight="15"/>
  <cols>
    <col min="1" max="1" width="2.7109375" style="142" customWidth="1"/>
    <col min="2" max="2" width="5.8515625" style="142" customWidth="1"/>
    <col min="3" max="3" width="6.140625" style="142" customWidth="1"/>
    <col min="4" max="4" width="12.7109375" style="142" customWidth="1"/>
    <col min="5" max="5" width="5.421875" style="142" customWidth="1"/>
    <col min="6" max="6" width="60.57421875" style="142" customWidth="1"/>
    <col min="7" max="7" width="3.421875" style="142" customWidth="1"/>
    <col min="8" max="8" width="11.140625" style="142" customWidth="1"/>
    <col min="9" max="9" width="21.140625" style="142" customWidth="1"/>
    <col min="10" max="10" width="19.57421875" style="142" customWidth="1"/>
    <col min="11" max="14" width="9.8515625" style="142" customWidth="1"/>
    <col min="15" max="15" width="1.57421875" style="142" customWidth="1"/>
    <col min="16" max="20" width="10.57421875" style="142" hidden="1" customWidth="1"/>
    <col min="21" max="21" width="2.140625" style="142" customWidth="1"/>
    <col min="22" max="22" width="34.7109375" style="142" customWidth="1"/>
    <col min="23" max="24" width="9.421875" style="142" customWidth="1"/>
    <col min="25" max="25" width="35.421875" style="142" customWidth="1"/>
    <col min="26" max="26" width="2.00390625" style="142" customWidth="1"/>
    <col min="27" max="30" width="9.00390625" style="142" customWidth="1"/>
    <col min="31" max="31" width="10.28125" style="142" customWidth="1"/>
    <col min="32" max="16384" width="9.00390625" style="142" customWidth="1"/>
  </cols>
  <sheetData>
    <row r="1" spans="1:27" ht="15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9"/>
      <c r="Q1" s="9"/>
      <c r="R1" s="9"/>
      <c r="S1" s="9"/>
      <c r="T1" s="135"/>
      <c r="U1" s="135"/>
      <c r="V1" s="135"/>
      <c r="W1" s="135"/>
      <c r="X1" s="135"/>
      <c r="Y1" s="135"/>
      <c r="Z1" s="135"/>
      <c r="AA1" s="135"/>
    </row>
    <row r="2" spans="1:27" ht="21.75" customHeight="1" thickBot="1" thickTop="1">
      <c r="A2" s="135"/>
      <c r="B2" s="325" t="s">
        <v>263</v>
      </c>
      <c r="C2" s="325"/>
      <c r="D2" s="325"/>
      <c r="E2" s="325"/>
      <c r="F2" s="325"/>
      <c r="H2" s="325" t="s">
        <v>188</v>
      </c>
      <c r="I2" s="325"/>
      <c r="J2" s="325"/>
      <c r="K2" s="325"/>
      <c r="L2" s="325"/>
      <c r="M2" s="325"/>
      <c r="N2" s="325"/>
      <c r="U2" s="326" t="s">
        <v>147</v>
      </c>
      <c r="V2" s="327"/>
      <c r="W2" s="327"/>
      <c r="X2" s="327"/>
      <c r="Y2" s="327"/>
      <c r="Z2" s="328"/>
      <c r="AA2" s="135"/>
    </row>
    <row r="3" spans="1:31" ht="16.5" customHeight="1" thickBot="1" thickTop="1">
      <c r="A3" s="135"/>
      <c r="B3" s="339" t="s">
        <v>190</v>
      </c>
      <c r="C3" s="340"/>
      <c r="D3" s="340"/>
      <c r="E3" s="340"/>
      <c r="F3" s="341"/>
      <c r="H3" s="316" t="s">
        <v>111</v>
      </c>
      <c r="I3" s="316"/>
      <c r="J3" s="316"/>
      <c r="K3" s="316"/>
      <c r="L3" s="316"/>
      <c r="M3" s="316"/>
      <c r="N3" s="316"/>
      <c r="U3" s="317" t="s">
        <v>33</v>
      </c>
      <c r="V3" s="317"/>
      <c r="W3" s="317"/>
      <c r="X3" s="317"/>
      <c r="Y3" s="317"/>
      <c r="Z3" s="317"/>
      <c r="AA3" s="135"/>
      <c r="AB3" s="324"/>
      <c r="AC3" s="324"/>
      <c r="AD3" s="324"/>
      <c r="AE3" s="324"/>
    </row>
    <row r="4" spans="1:31" ht="16.5" customHeight="1" thickTop="1">
      <c r="A4" s="135"/>
      <c r="B4" s="338" t="s">
        <v>191</v>
      </c>
      <c r="C4" s="338"/>
      <c r="D4" s="338"/>
      <c r="E4" s="338"/>
      <c r="F4" s="338"/>
      <c r="H4" s="140" t="s">
        <v>34</v>
      </c>
      <c r="I4" s="319" t="s">
        <v>128</v>
      </c>
      <c r="J4" s="320"/>
      <c r="K4" s="320"/>
      <c r="L4" s="320"/>
      <c r="M4" s="320"/>
      <c r="N4" s="321"/>
      <c r="U4" s="136"/>
      <c r="V4" s="26" t="s">
        <v>35</v>
      </c>
      <c r="W4" s="322" t="s">
        <v>134</v>
      </c>
      <c r="X4" s="323"/>
      <c r="Y4" s="323"/>
      <c r="Z4" s="15"/>
      <c r="AA4" s="135"/>
      <c r="AB4" s="324"/>
      <c r="AC4" s="324"/>
      <c r="AD4" s="324"/>
      <c r="AE4" s="324"/>
    </row>
    <row r="5" spans="1:31" ht="16.5" customHeight="1">
      <c r="A5" s="135"/>
      <c r="B5" s="144" t="s">
        <v>192</v>
      </c>
      <c r="C5" s="144" t="s">
        <v>193</v>
      </c>
      <c r="D5" s="144" t="s">
        <v>194</v>
      </c>
      <c r="E5" s="144" t="s">
        <v>195</v>
      </c>
      <c r="F5" s="107" t="s">
        <v>196</v>
      </c>
      <c r="H5" s="305" t="s">
        <v>41</v>
      </c>
      <c r="I5" s="307" t="s">
        <v>298</v>
      </c>
      <c r="J5" s="308"/>
      <c r="K5" s="308"/>
      <c r="L5" s="308"/>
      <c r="M5" s="308"/>
      <c r="N5" s="309"/>
      <c r="U5" s="136"/>
      <c r="V5" s="27" t="s">
        <v>42</v>
      </c>
      <c r="W5" s="310" t="s">
        <v>119</v>
      </c>
      <c r="X5" s="311"/>
      <c r="Y5" s="311"/>
      <c r="Z5" s="15"/>
      <c r="AA5" s="135"/>
      <c r="AB5" s="324"/>
      <c r="AC5" s="324"/>
      <c r="AD5" s="324"/>
      <c r="AE5" s="324"/>
    </row>
    <row r="6" spans="1:31" ht="16.5" customHeight="1">
      <c r="A6" s="135"/>
      <c r="B6" s="127" t="s">
        <v>197</v>
      </c>
      <c r="C6" s="143" t="s">
        <v>198</v>
      </c>
      <c r="D6" s="108" t="s">
        <v>199</v>
      </c>
      <c r="E6" s="16">
        <v>0.3333333333333333</v>
      </c>
      <c r="F6" s="112" t="s">
        <v>200</v>
      </c>
      <c r="H6" s="306"/>
      <c r="I6" s="207" t="s">
        <v>148</v>
      </c>
      <c r="J6" s="208"/>
      <c r="K6" s="208"/>
      <c r="L6" s="208"/>
      <c r="M6" s="208"/>
      <c r="N6" s="209"/>
      <c r="T6" s="135"/>
      <c r="U6" s="136"/>
      <c r="V6" s="27" t="s">
        <v>45</v>
      </c>
      <c r="W6" s="310" t="s">
        <v>189</v>
      </c>
      <c r="X6" s="311"/>
      <c r="Y6" s="311"/>
      <c r="Z6" s="15"/>
      <c r="AA6" s="135"/>
      <c r="AB6" s="236"/>
      <c r="AC6" s="236"/>
      <c r="AD6" s="236"/>
      <c r="AE6" s="236"/>
    </row>
    <row r="7" spans="1:31" ht="16.5" customHeight="1">
      <c r="A7" s="135"/>
      <c r="B7" s="145"/>
      <c r="C7" s="146" t="s">
        <v>201</v>
      </c>
      <c r="D7" s="123" t="s">
        <v>202</v>
      </c>
      <c r="E7" s="16">
        <v>0.3680555555555556</v>
      </c>
      <c r="F7" s="147" t="s">
        <v>203</v>
      </c>
      <c r="H7" s="141" t="s">
        <v>46</v>
      </c>
      <c r="I7" s="312" t="s">
        <v>268</v>
      </c>
      <c r="J7" s="313"/>
      <c r="K7" s="313"/>
      <c r="L7" s="313"/>
      <c r="M7" s="313"/>
      <c r="N7" s="314"/>
      <c r="T7" s="135"/>
      <c r="U7" s="136"/>
      <c r="V7" s="27" t="s">
        <v>47</v>
      </c>
      <c r="W7" s="310" t="s">
        <v>126</v>
      </c>
      <c r="X7" s="311"/>
      <c r="Y7" s="311"/>
      <c r="Z7" s="15"/>
      <c r="AA7" s="135"/>
      <c r="AB7" s="236"/>
      <c r="AC7" s="236"/>
      <c r="AD7" s="236"/>
      <c r="AE7" s="236"/>
    </row>
    <row r="8" spans="1:31" ht="16.5" customHeight="1">
      <c r="A8" s="135"/>
      <c r="B8" s="145"/>
      <c r="C8" s="145"/>
      <c r="D8" s="148" t="s">
        <v>204</v>
      </c>
      <c r="E8" s="149">
        <v>0.5104166666666666</v>
      </c>
      <c r="F8" s="94" t="s">
        <v>205</v>
      </c>
      <c r="H8" s="296" t="s">
        <v>162</v>
      </c>
      <c r="I8" s="296"/>
      <c r="J8" s="296"/>
      <c r="K8" s="296"/>
      <c r="L8" s="296"/>
      <c r="M8" s="296"/>
      <c r="N8" s="296"/>
      <c r="T8" s="135"/>
      <c r="U8" s="136"/>
      <c r="V8" s="27" t="s">
        <v>49</v>
      </c>
      <c r="W8" s="297" t="s">
        <v>50</v>
      </c>
      <c r="X8" s="298"/>
      <c r="Y8" s="298"/>
      <c r="Z8" s="15"/>
      <c r="AA8" s="135"/>
      <c r="AB8" s="236"/>
      <c r="AC8" s="236"/>
      <c r="AD8" s="236"/>
      <c r="AE8" s="236"/>
    </row>
    <row r="9" spans="1:31" ht="16.5" customHeight="1">
      <c r="A9" s="135"/>
      <c r="B9" s="145"/>
      <c r="C9" s="146" t="s">
        <v>206</v>
      </c>
      <c r="D9" s="123" t="s">
        <v>207</v>
      </c>
      <c r="E9" s="149">
        <v>0.3819444444444444</v>
      </c>
      <c r="F9" s="147" t="s">
        <v>203</v>
      </c>
      <c r="H9" s="299" t="s">
        <v>52</v>
      </c>
      <c r="I9" s="299"/>
      <c r="J9" s="299"/>
      <c r="K9" s="299"/>
      <c r="L9" s="299"/>
      <c r="M9" s="299"/>
      <c r="N9" s="299"/>
      <c r="T9" s="135"/>
      <c r="U9" s="136"/>
      <c r="V9" s="53" t="s">
        <v>208</v>
      </c>
      <c r="W9" s="300" t="s">
        <v>209</v>
      </c>
      <c r="X9" s="301"/>
      <c r="Y9" s="301"/>
      <c r="Z9" s="15"/>
      <c r="AA9" s="135"/>
      <c r="AB9" s="236"/>
      <c r="AC9" s="236"/>
      <c r="AD9" s="236"/>
      <c r="AE9" s="236"/>
    </row>
    <row r="10" spans="1:31" ht="16.5" customHeight="1">
      <c r="A10" s="135"/>
      <c r="B10" s="145"/>
      <c r="C10" s="145"/>
      <c r="D10" s="148" t="s">
        <v>210</v>
      </c>
      <c r="E10" s="149">
        <v>0.5243055555555556</v>
      </c>
      <c r="F10" s="94" t="s">
        <v>211</v>
      </c>
      <c r="H10" s="302" t="s">
        <v>55</v>
      </c>
      <c r="I10" s="302"/>
      <c r="J10" s="302"/>
      <c r="K10" s="302"/>
      <c r="L10" s="302"/>
      <c r="M10" s="302"/>
      <c r="N10" s="302"/>
      <c r="T10" s="135"/>
      <c r="U10" s="136"/>
      <c r="V10" s="27" t="s">
        <v>212</v>
      </c>
      <c r="W10" s="303" t="s">
        <v>264</v>
      </c>
      <c r="X10" s="304"/>
      <c r="Y10" s="337"/>
      <c r="Z10" s="15"/>
      <c r="AA10" s="135"/>
      <c r="AB10" s="324"/>
      <c r="AC10" s="324"/>
      <c r="AD10" s="324"/>
      <c r="AE10" s="324"/>
    </row>
    <row r="11" spans="1:31" ht="16.5" customHeight="1">
      <c r="A11" s="135"/>
      <c r="B11" s="145"/>
      <c r="C11" s="146" t="s">
        <v>213</v>
      </c>
      <c r="D11" s="123" t="s">
        <v>214</v>
      </c>
      <c r="E11" s="149">
        <v>0.40972222222222227</v>
      </c>
      <c r="F11" s="147" t="s">
        <v>203</v>
      </c>
      <c r="H11" s="102"/>
      <c r="I11" s="102"/>
      <c r="J11" s="102"/>
      <c r="K11" s="102"/>
      <c r="L11" s="102"/>
      <c r="M11" s="102"/>
      <c r="N11" s="102"/>
      <c r="T11" s="135"/>
      <c r="U11" s="136"/>
      <c r="V11" s="129" t="s">
        <v>215</v>
      </c>
      <c r="W11" s="289" t="s">
        <v>306</v>
      </c>
      <c r="X11" s="290"/>
      <c r="Y11" s="290"/>
      <c r="Z11" s="15"/>
      <c r="AA11" s="135"/>
      <c r="AB11" s="324"/>
      <c r="AC11" s="324"/>
      <c r="AD11" s="324"/>
      <c r="AE11" s="324"/>
    </row>
    <row r="12" spans="1:31" ht="16.5" customHeight="1" thickBot="1">
      <c r="A12" s="135"/>
      <c r="B12" s="145"/>
      <c r="C12" s="145"/>
      <c r="D12" s="148" t="s">
        <v>204</v>
      </c>
      <c r="E12" s="149">
        <v>0.5520833333333334</v>
      </c>
      <c r="F12" s="94" t="s">
        <v>216</v>
      </c>
      <c r="H12" s="291" t="s">
        <v>57</v>
      </c>
      <c r="I12" s="291"/>
      <c r="J12" s="291"/>
      <c r="K12" s="291"/>
      <c r="L12" s="291"/>
      <c r="M12" s="291"/>
      <c r="N12" s="291"/>
      <c r="T12" s="135"/>
      <c r="U12" s="136"/>
      <c r="V12" s="172" t="s">
        <v>265</v>
      </c>
      <c r="W12" s="292" t="s">
        <v>266</v>
      </c>
      <c r="X12" s="293"/>
      <c r="Y12" s="293"/>
      <c r="Z12" s="15"/>
      <c r="AA12" s="135"/>
      <c r="AB12" s="236"/>
      <c r="AC12" s="236"/>
      <c r="AD12" s="236"/>
      <c r="AE12" s="236"/>
    </row>
    <row r="13" spans="1:31" ht="16.5" customHeight="1" thickBot="1" thickTop="1">
      <c r="A13" s="135"/>
      <c r="B13" s="150"/>
      <c r="C13" s="145"/>
      <c r="D13" s="151"/>
      <c r="E13" s="20" t="s">
        <v>0</v>
      </c>
      <c r="F13" s="93" t="s">
        <v>217</v>
      </c>
      <c r="H13" s="137"/>
      <c r="I13" s="287" t="s">
        <v>59</v>
      </c>
      <c r="J13" s="127" t="s">
        <v>152</v>
      </c>
      <c r="K13" s="54" t="s">
        <v>60</v>
      </c>
      <c r="L13" s="54" t="s">
        <v>61</v>
      </c>
      <c r="M13" s="54" t="s">
        <v>62</v>
      </c>
      <c r="N13" s="54" t="s">
        <v>63</v>
      </c>
      <c r="T13" s="135"/>
      <c r="U13" s="236"/>
      <c r="V13" s="236"/>
      <c r="W13" s="236"/>
      <c r="X13" s="236"/>
      <c r="Y13" s="236"/>
      <c r="Z13" s="236"/>
      <c r="AA13" s="135"/>
      <c r="AB13" s="236"/>
      <c r="AC13" s="236"/>
      <c r="AD13" s="236"/>
      <c r="AE13" s="236"/>
    </row>
    <row r="14" spans="1:31" ht="16.5" customHeight="1" thickBot="1">
      <c r="A14" s="135"/>
      <c r="B14" s="152"/>
      <c r="C14" s="153"/>
      <c r="D14" s="18" t="s">
        <v>218</v>
      </c>
      <c r="E14" s="154">
        <v>0.5833333333333334</v>
      </c>
      <c r="F14" s="17" t="s">
        <v>219</v>
      </c>
      <c r="H14" s="119" t="s">
        <v>66</v>
      </c>
      <c r="I14" s="288"/>
      <c r="J14" s="128" t="s">
        <v>154</v>
      </c>
      <c r="K14" s="185">
        <v>375000</v>
      </c>
      <c r="L14" s="185">
        <f aca="true" t="shared" si="0" ref="L14:N15">SUM(K14+Q34)</f>
        <v>370000</v>
      </c>
      <c r="M14" s="185">
        <f t="shared" si="0"/>
        <v>365000</v>
      </c>
      <c r="N14" s="185">
        <f t="shared" si="0"/>
        <v>360000</v>
      </c>
      <c r="T14" s="135"/>
      <c r="U14" s="136"/>
      <c r="V14" s="29" t="s">
        <v>132</v>
      </c>
      <c r="W14" s="294"/>
      <c r="X14" s="295"/>
      <c r="Y14" s="295"/>
      <c r="Z14" s="295"/>
      <c r="AA14" s="135"/>
      <c r="AB14" s="236"/>
      <c r="AC14" s="236"/>
      <c r="AD14" s="236"/>
      <c r="AE14" s="236"/>
    </row>
    <row r="15" spans="1:31" ht="16.5" customHeight="1" thickBot="1">
      <c r="A15" s="135"/>
      <c r="B15" s="153"/>
      <c r="C15" s="155"/>
      <c r="D15" s="155"/>
      <c r="E15" s="57">
        <v>0.638888888888889</v>
      </c>
      <c r="F15" s="17" t="s">
        <v>220</v>
      </c>
      <c r="H15" s="120"/>
      <c r="I15" s="138"/>
      <c r="J15" s="104" t="s">
        <v>136</v>
      </c>
      <c r="K15" s="185">
        <v>455000</v>
      </c>
      <c r="L15" s="185">
        <f t="shared" si="0"/>
        <v>425000</v>
      </c>
      <c r="M15" s="185">
        <f t="shared" si="0"/>
        <v>400000</v>
      </c>
      <c r="N15" s="185">
        <f t="shared" si="0"/>
        <v>385000</v>
      </c>
      <c r="O15" s="135"/>
      <c r="T15" s="135"/>
      <c r="U15" s="236"/>
      <c r="V15" s="236"/>
      <c r="W15" s="236"/>
      <c r="X15" s="236"/>
      <c r="Y15" s="236"/>
      <c r="Z15" s="236"/>
      <c r="AA15" s="135"/>
      <c r="AB15" s="324"/>
      <c r="AC15" s="324"/>
      <c r="AD15" s="324"/>
      <c r="AE15" s="324"/>
    </row>
    <row r="16" spans="1:31" ht="16.5" customHeight="1" thickTop="1">
      <c r="A16" s="135"/>
      <c r="B16" s="153"/>
      <c r="C16" s="155"/>
      <c r="D16" s="62" t="s">
        <v>221</v>
      </c>
      <c r="E16" s="57">
        <v>0.6458333333333334</v>
      </c>
      <c r="F16" s="58" t="s">
        <v>222</v>
      </c>
      <c r="H16" s="244" t="s">
        <v>138</v>
      </c>
      <c r="I16" s="245"/>
      <c r="J16" s="245"/>
      <c r="K16" s="245"/>
      <c r="L16" s="245"/>
      <c r="M16" s="245"/>
      <c r="N16" s="246"/>
      <c r="O16" s="135"/>
      <c r="P16" s="135"/>
      <c r="Q16" s="135"/>
      <c r="R16" s="135"/>
      <c r="S16" s="135"/>
      <c r="T16" s="13"/>
      <c r="U16" s="136"/>
      <c r="V16" s="26" t="s">
        <v>69</v>
      </c>
      <c r="W16" s="45" t="s">
        <v>70</v>
      </c>
      <c r="X16" s="45" t="s">
        <v>71</v>
      </c>
      <c r="Y16" s="46" t="s">
        <v>72</v>
      </c>
      <c r="Z16" s="15"/>
      <c r="AA16" s="135"/>
      <c r="AB16" s="324"/>
      <c r="AC16" s="324"/>
      <c r="AD16" s="324"/>
      <c r="AE16" s="324"/>
    </row>
    <row r="17" spans="1:31" ht="16.5" customHeight="1">
      <c r="A17" s="135"/>
      <c r="B17" s="153"/>
      <c r="C17" s="155"/>
      <c r="D17" s="59"/>
      <c r="E17" s="156" t="s">
        <v>223</v>
      </c>
      <c r="F17" s="58" t="s">
        <v>224</v>
      </c>
      <c r="H17" s="279"/>
      <c r="I17" s="279"/>
      <c r="J17" s="279"/>
      <c r="K17" s="279"/>
      <c r="L17" s="279"/>
      <c r="M17" s="279"/>
      <c r="N17" s="279"/>
      <c r="O17" s="135"/>
      <c r="P17" s="135"/>
      <c r="Q17" s="135"/>
      <c r="R17" s="135"/>
      <c r="S17" s="135"/>
      <c r="T17" s="135"/>
      <c r="U17" s="136"/>
      <c r="V17" s="27" t="s">
        <v>133</v>
      </c>
      <c r="W17" s="36"/>
      <c r="X17" s="37"/>
      <c r="Y17" s="38">
        <f aca="true" t="shared" si="1" ref="Y17:Y22">SUM(W17*X17)</f>
        <v>0</v>
      </c>
      <c r="Z17" s="15"/>
      <c r="AA17" s="135"/>
      <c r="AB17" s="324"/>
      <c r="AC17" s="324"/>
      <c r="AD17" s="324"/>
      <c r="AE17" s="324"/>
    </row>
    <row r="18" spans="1:27" ht="16.5" customHeight="1">
      <c r="A18" s="135"/>
      <c r="B18" s="153"/>
      <c r="C18" s="155"/>
      <c r="D18" s="18"/>
      <c r="E18" s="154">
        <v>0.7291666666666666</v>
      </c>
      <c r="F18" s="17" t="s">
        <v>225</v>
      </c>
      <c r="H18" s="121"/>
      <c r="I18" s="287" t="s">
        <v>74</v>
      </c>
      <c r="J18" s="127" t="s">
        <v>152</v>
      </c>
      <c r="K18" s="54" t="s">
        <v>60</v>
      </c>
      <c r="L18" s="54" t="s">
        <v>61</v>
      </c>
      <c r="M18" s="54" t="s">
        <v>62</v>
      </c>
      <c r="N18" s="54" t="s">
        <v>63</v>
      </c>
      <c r="O18" s="135"/>
      <c r="P18" s="135"/>
      <c r="Q18" s="135"/>
      <c r="R18" s="11"/>
      <c r="S18" s="135"/>
      <c r="T18" s="5"/>
      <c r="U18" s="136"/>
      <c r="V18" s="27" t="s">
        <v>145</v>
      </c>
      <c r="W18" s="36"/>
      <c r="X18" s="37"/>
      <c r="Y18" s="38">
        <f t="shared" si="1"/>
        <v>0</v>
      </c>
      <c r="Z18" s="15"/>
      <c r="AA18" s="135"/>
    </row>
    <row r="19" spans="1:27" ht="16.5" customHeight="1">
      <c r="A19" s="135"/>
      <c r="B19" s="153"/>
      <c r="C19" s="155"/>
      <c r="D19" s="157" t="s">
        <v>226</v>
      </c>
      <c r="E19" s="156" t="s">
        <v>223</v>
      </c>
      <c r="F19" s="93" t="s">
        <v>227</v>
      </c>
      <c r="H19" s="119" t="s">
        <v>75</v>
      </c>
      <c r="I19" s="288"/>
      <c r="J19" s="128" t="s">
        <v>154</v>
      </c>
      <c r="K19" s="25">
        <f aca="true" t="shared" si="2" ref="K19:N20">SUM(K14+P28)</f>
        <v>385000</v>
      </c>
      <c r="L19" s="25">
        <f t="shared" si="2"/>
        <v>375000</v>
      </c>
      <c r="M19" s="25">
        <f t="shared" si="2"/>
        <v>370000</v>
      </c>
      <c r="N19" s="25">
        <f t="shared" si="2"/>
        <v>365000</v>
      </c>
      <c r="O19" s="135"/>
      <c r="P19" s="135"/>
      <c r="Q19" s="135"/>
      <c r="R19" s="135"/>
      <c r="S19" s="135"/>
      <c r="T19" s="14"/>
      <c r="U19" s="136"/>
      <c r="V19" s="27" t="s">
        <v>76</v>
      </c>
      <c r="W19" s="36"/>
      <c r="X19" s="37"/>
      <c r="Y19" s="38">
        <f t="shared" si="1"/>
        <v>0</v>
      </c>
      <c r="Z19" s="15"/>
      <c r="AA19" s="135"/>
    </row>
    <row r="20" spans="1:27" ht="16.5" customHeight="1">
      <c r="A20" s="135"/>
      <c r="B20" s="153"/>
      <c r="C20" s="155"/>
      <c r="D20" s="155" t="s">
        <v>228</v>
      </c>
      <c r="E20" s="21" t="s">
        <v>2</v>
      </c>
      <c r="F20" s="186" t="s">
        <v>307</v>
      </c>
      <c r="H20" s="120"/>
      <c r="I20" s="138"/>
      <c r="J20" s="104" t="s">
        <v>136</v>
      </c>
      <c r="K20" s="25">
        <f t="shared" si="2"/>
        <v>475000</v>
      </c>
      <c r="L20" s="25">
        <f t="shared" si="2"/>
        <v>440000</v>
      </c>
      <c r="M20" s="25">
        <f t="shared" si="2"/>
        <v>415000</v>
      </c>
      <c r="N20" s="25">
        <f t="shared" si="2"/>
        <v>400000</v>
      </c>
      <c r="O20" s="135"/>
      <c r="P20" s="135"/>
      <c r="Q20" s="135"/>
      <c r="R20" s="135"/>
      <c r="S20" s="135"/>
      <c r="T20" s="14"/>
      <c r="U20" s="136"/>
      <c r="V20" s="27" t="s">
        <v>144</v>
      </c>
      <c r="W20" s="36"/>
      <c r="X20" s="37"/>
      <c r="Y20" s="38">
        <f t="shared" si="1"/>
        <v>0</v>
      </c>
      <c r="Z20" s="15"/>
      <c r="AA20" s="135"/>
    </row>
    <row r="21" spans="1:27" ht="16.5" customHeight="1">
      <c r="A21" s="135"/>
      <c r="B21" s="334" t="s">
        <v>229</v>
      </c>
      <c r="C21" s="335"/>
      <c r="D21" s="335"/>
      <c r="E21" s="335"/>
      <c r="F21" s="336"/>
      <c r="H21" s="244" t="s">
        <v>138</v>
      </c>
      <c r="I21" s="245"/>
      <c r="J21" s="245"/>
      <c r="K21" s="245"/>
      <c r="L21" s="245"/>
      <c r="M21" s="245"/>
      <c r="N21" s="246"/>
      <c r="O21" s="135"/>
      <c r="P21" s="135"/>
      <c r="Q21" s="135"/>
      <c r="R21" s="135"/>
      <c r="S21" s="135"/>
      <c r="T21" s="13"/>
      <c r="U21" s="136"/>
      <c r="V21" s="27" t="s">
        <v>146</v>
      </c>
      <c r="W21" s="39"/>
      <c r="X21" s="40"/>
      <c r="Y21" s="38">
        <f t="shared" si="1"/>
        <v>0</v>
      </c>
      <c r="Z21" s="15"/>
      <c r="AA21" s="135"/>
    </row>
    <row r="22" spans="1:27" ht="19.5" customHeight="1" thickBot="1">
      <c r="A22" s="135"/>
      <c r="B22" s="158"/>
      <c r="C22" s="158"/>
      <c r="D22" s="158"/>
      <c r="E22" s="158"/>
      <c r="F22" s="159"/>
      <c r="H22" s="105"/>
      <c r="I22" s="105"/>
      <c r="J22" s="105"/>
      <c r="K22" s="105"/>
      <c r="L22" s="105"/>
      <c r="M22" s="105"/>
      <c r="N22" s="105"/>
      <c r="O22" s="135"/>
      <c r="P22" s="135"/>
      <c r="Q22" s="135"/>
      <c r="R22" s="135"/>
      <c r="S22" s="135"/>
      <c r="T22" s="14"/>
      <c r="U22" s="136"/>
      <c r="V22" s="28" t="s">
        <v>77</v>
      </c>
      <c r="W22" s="39"/>
      <c r="X22" s="40"/>
      <c r="Y22" s="41">
        <f t="shared" si="1"/>
        <v>0</v>
      </c>
      <c r="Z22" s="15"/>
      <c r="AA22" s="135"/>
    </row>
    <row r="23" spans="1:27" ht="19.5" customHeight="1" thickBot="1" thickTop="1">
      <c r="A23" s="135"/>
      <c r="B23" s="96" t="s">
        <v>3</v>
      </c>
      <c r="C23" s="97" t="s">
        <v>4</v>
      </c>
      <c r="D23" s="98" t="s">
        <v>5</v>
      </c>
      <c r="E23" s="113">
        <v>0.2916666666666667</v>
      </c>
      <c r="F23" s="160" t="s">
        <v>30</v>
      </c>
      <c r="H23" s="179" t="s">
        <v>284</v>
      </c>
      <c r="I23" s="60" t="s">
        <v>285</v>
      </c>
      <c r="J23" s="127" t="s">
        <v>152</v>
      </c>
      <c r="K23" s="54" t="s">
        <v>60</v>
      </c>
      <c r="L23" s="54" t="s">
        <v>61</v>
      </c>
      <c r="M23" s="54" t="s">
        <v>62</v>
      </c>
      <c r="N23" s="54" t="s">
        <v>63</v>
      </c>
      <c r="O23" s="135"/>
      <c r="P23" s="135"/>
      <c r="Q23" s="135"/>
      <c r="R23" s="135"/>
      <c r="S23" s="135"/>
      <c r="T23" s="14"/>
      <c r="U23" s="136"/>
      <c r="V23" s="65" t="s">
        <v>78</v>
      </c>
      <c r="W23" s="3"/>
      <c r="X23" s="2"/>
      <c r="Y23" s="8">
        <f>SUM(Y17:Y22)</f>
        <v>0</v>
      </c>
      <c r="Z23" s="15"/>
      <c r="AA23" s="135"/>
    </row>
    <row r="24" spans="1:27" ht="16.5" customHeight="1" thickBot="1" thickTop="1">
      <c r="A24" s="135"/>
      <c r="B24" s="99"/>
      <c r="C24" s="101"/>
      <c r="D24" s="161"/>
      <c r="E24" s="162">
        <v>0.3333333333333333</v>
      </c>
      <c r="F24" s="93" t="s">
        <v>230</v>
      </c>
      <c r="H24" s="81" t="s">
        <v>304</v>
      </c>
      <c r="I24" s="66" t="s">
        <v>305</v>
      </c>
      <c r="J24" s="128" t="s">
        <v>154</v>
      </c>
      <c r="K24" s="25">
        <f aca="true" t="shared" si="3" ref="K24:N25">SUM(K19+P31)</f>
        <v>420000</v>
      </c>
      <c r="L24" s="25">
        <f t="shared" si="3"/>
        <v>405000</v>
      </c>
      <c r="M24" s="25">
        <f t="shared" si="3"/>
        <v>395000</v>
      </c>
      <c r="N24" s="25">
        <f t="shared" si="3"/>
        <v>385000</v>
      </c>
      <c r="O24" s="135"/>
      <c r="P24" s="135"/>
      <c r="Q24" s="135"/>
      <c r="R24" s="135"/>
      <c r="S24" s="135"/>
      <c r="T24" s="14"/>
      <c r="U24" s="136"/>
      <c r="V24" s="31" t="s">
        <v>80</v>
      </c>
      <c r="W24" s="30"/>
      <c r="X24" s="30"/>
      <c r="Y24" s="30"/>
      <c r="Z24" s="15"/>
      <c r="AA24" s="135"/>
    </row>
    <row r="25" spans="1:27" ht="16.5" customHeight="1" thickTop="1">
      <c r="A25" s="135"/>
      <c r="B25" s="99"/>
      <c r="C25" s="101"/>
      <c r="D25" s="61" t="s">
        <v>6</v>
      </c>
      <c r="E25" s="63" t="s">
        <v>0</v>
      </c>
      <c r="F25" s="93" t="s">
        <v>7</v>
      </c>
      <c r="H25" s="180" t="s">
        <v>287</v>
      </c>
      <c r="I25" s="67" t="s">
        <v>302</v>
      </c>
      <c r="J25" s="104" t="s">
        <v>122</v>
      </c>
      <c r="K25" s="25">
        <f t="shared" si="3"/>
        <v>550000</v>
      </c>
      <c r="L25" s="25">
        <f t="shared" si="3"/>
        <v>495000</v>
      </c>
      <c r="M25" s="25">
        <f t="shared" si="3"/>
        <v>465000</v>
      </c>
      <c r="N25" s="25">
        <f t="shared" si="3"/>
        <v>450000</v>
      </c>
      <c r="O25" s="135"/>
      <c r="P25" s="135"/>
      <c r="Q25" s="135"/>
      <c r="R25" s="135"/>
      <c r="S25" s="135"/>
      <c r="T25" s="14"/>
      <c r="U25" s="136"/>
      <c r="V25" s="124" t="s">
        <v>143</v>
      </c>
      <c r="W25" s="50"/>
      <c r="X25" s="51">
        <v>-150000</v>
      </c>
      <c r="Y25" s="52">
        <f>SUM(W25*X25)</f>
        <v>0</v>
      </c>
      <c r="Z25" s="15"/>
      <c r="AA25" s="135"/>
    </row>
    <row r="26" spans="1:27" ht="16.5" customHeight="1">
      <c r="A26" s="135"/>
      <c r="B26" s="99"/>
      <c r="C26" s="101"/>
      <c r="D26" s="262" t="s">
        <v>8</v>
      </c>
      <c r="E26" s="263"/>
      <c r="F26" s="163" t="s">
        <v>29</v>
      </c>
      <c r="H26" s="280" t="s">
        <v>84</v>
      </c>
      <c r="I26" s="280"/>
      <c r="J26" s="280"/>
      <c r="K26" s="280"/>
      <c r="L26" s="280"/>
      <c r="M26" s="280"/>
      <c r="N26" s="280"/>
      <c r="O26" s="135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136"/>
      <c r="V26" s="32"/>
      <c r="W26" s="42"/>
      <c r="X26" s="43"/>
      <c r="Y26" s="44">
        <f aca="true" t="shared" si="4" ref="Y26:Y32">SUM(W26*X26)</f>
        <v>0</v>
      </c>
      <c r="Z26" s="15"/>
      <c r="AA26" s="135"/>
    </row>
    <row r="27" spans="1:27" ht="16.5" customHeight="1">
      <c r="A27" s="135"/>
      <c r="B27" s="99"/>
      <c r="C27" s="101"/>
      <c r="D27" s="101" t="s">
        <v>9</v>
      </c>
      <c r="E27" s="63" t="s">
        <v>0</v>
      </c>
      <c r="F27" s="93" t="s">
        <v>10</v>
      </c>
      <c r="H27" s="281" t="s">
        <v>150</v>
      </c>
      <c r="I27" s="282"/>
      <c r="J27" s="282"/>
      <c r="K27" s="282"/>
      <c r="L27" s="282"/>
      <c r="M27" s="282"/>
      <c r="N27" s="283"/>
      <c r="O27" s="135"/>
      <c r="P27" s="13"/>
      <c r="Q27" s="13"/>
      <c r="R27" s="13"/>
      <c r="S27" s="135"/>
      <c r="T27" s="14"/>
      <c r="U27" s="136"/>
      <c r="V27" s="164" t="s">
        <v>291</v>
      </c>
      <c r="W27" s="42"/>
      <c r="X27" s="43"/>
      <c r="Y27" s="44">
        <f t="shared" si="4"/>
        <v>0</v>
      </c>
      <c r="Z27" s="15"/>
      <c r="AA27" s="135"/>
    </row>
    <row r="28" spans="1:27" ht="16.5" customHeight="1">
      <c r="A28" s="135"/>
      <c r="B28" s="99"/>
      <c r="C28" s="101"/>
      <c r="D28" s="101"/>
      <c r="E28" s="63" t="s">
        <v>0</v>
      </c>
      <c r="F28" s="93" t="s">
        <v>11</v>
      </c>
      <c r="H28" s="284" t="s">
        <v>151</v>
      </c>
      <c r="I28" s="285"/>
      <c r="J28" s="285"/>
      <c r="K28" s="285"/>
      <c r="L28" s="285"/>
      <c r="M28" s="285"/>
      <c r="N28" s="286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136"/>
      <c r="V28" s="126" t="s">
        <v>292</v>
      </c>
      <c r="W28" s="42"/>
      <c r="X28" s="43">
        <v>17000</v>
      </c>
      <c r="Y28" s="44">
        <f t="shared" si="4"/>
        <v>0</v>
      </c>
      <c r="Z28" s="15"/>
      <c r="AA28" s="135"/>
    </row>
    <row r="29" spans="1:27" ht="16.5" customHeight="1">
      <c r="A29" s="135"/>
      <c r="B29" s="99"/>
      <c r="C29" s="101"/>
      <c r="D29" s="61" t="s">
        <v>12</v>
      </c>
      <c r="E29" s="63" t="s">
        <v>0</v>
      </c>
      <c r="F29" s="93" t="s">
        <v>31</v>
      </c>
      <c r="H29" s="274" t="s">
        <v>87</v>
      </c>
      <c r="I29" s="274"/>
      <c r="J29" s="274"/>
      <c r="K29" s="274"/>
      <c r="L29" s="274"/>
      <c r="M29" s="274"/>
      <c r="N29" s="274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136"/>
      <c r="V29" s="165" t="s">
        <v>293</v>
      </c>
      <c r="W29" s="42"/>
      <c r="X29" s="43"/>
      <c r="Y29" s="44">
        <f t="shared" si="4"/>
        <v>0</v>
      </c>
      <c r="Z29" s="15"/>
      <c r="AA29" s="135"/>
    </row>
    <row r="30" spans="1:27" ht="16.5" customHeight="1">
      <c r="A30" s="135"/>
      <c r="B30" s="99"/>
      <c r="C30" s="101"/>
      <c r="D30" s="101"/>
      <c r="E30" s="63" t="s">
        <v>0</v>
      </c>
      <c r="F30" s="93" t="s">
        <v>13</v>
      </c>
      <c r="H30" s="275" t="s">
        <v>88</v>
      </c>
      <c r="I30" s="275"/>
      <c r="J30" s="275"/>
      <c r="K30" s="275"/>
      <c r="L30" s="275"/>
      <c r="M30" s="275"/>
      <c r="N30" s="275"/>
      <c r="O30" s="135"/>
      <c r="P30" s="13"/>
      <c r="Q30" s="13"/>
      <c r="R30" s="13"/>
      <c r="S30" s="14"/>
      <c r="T30" s="135"/>
      <c r="U30" s="136"/>
      <c r="V30" s="53" t="s">
        <v>294</v>
      </c>
      <c r="W30" s="42"/>
      <c r="X30" s="43"/>
      <c r="Y30" s="44">
        <f t="shared" si="4"/>
        <v>0</v>
      </c>
      <c r="Z30" s="15"/>
      <c r="AA30" s="135"/>
    </row>
    <row r="31" spans="1:27" ht="16.5" customHeight="1">
      <c r="A31" s="135"/>
      <c r="B31" s="99"/>
      <c r="C31" s="101"/>
      <c r="D31" s="70" t="s">
        <v>231</v>
      </c>
      <c r="E31" s="23" t="s">
        <v>0</v>
      </c>
      <c r="F31" s="17" t="s">
        <v>232</v>
      </c>
      <c r="H31" s="268" t="s">
        <v>113</v>
      </c>
      <c r="I31" s="269"/>
      <c r="J31" s="269"/>
      <c r="K31" s="269"/>
      <c r="L31" s="269"/>
      <c r="M31" s="269"/>
      <c r="N31" s="270"/>
      <c r="O31" s="135"/>
      <c r="P31" s="13">
        <v>35000</v>
      </c>
      <c r="Q31" s="13">
        <v>30000</v>
      </c>
      <c r="R31" s="13">
        <v>25000</v>
      </c>
      <c r="S31" s="13">
        <v>20000</v>
      </c>
      <c r="T31" s="135"/>
      <c r="U31" s="136"/>
      <c r="V31" s="32"/>
      <c r="W31" s="42"/>
      <c r="X31" s="43"/>
      <c r="Y31" s="44">
        <f t="shared" si="4"/>
        <v>0</v>
      </c>
      <c r="Z31" s="15"/>
      <c r="AA31" s="135"/>
    </row>
    <row r="32" spans="1:27" ht="16.5" customHeight="1">
      <c r="A32" s="135"/>
      <c r="B32" s="99"/>
      <c r="C32" s="101"/>
      <c r="D32" s="71" t="s">
        <v>233</v>
      </c>
      <c r="E32" s="23" t="s">
        <v>0</v>
      </c>
      <c r="F32" s="19" t="s">
        <v>234</v>
      </c>
      <c r="H32" s="271" t="s">
        <v>89</v>
      </c>
      <c r="I32" s="272"/>
      <c r="J32" s="272"/>
      <c r="K32" s="272"/>
      <c r="L32" s="272"/>
      <c r="M32" s="272"/>
      <c r="N32" s="273"/>
      <c r="O32" s="135"/>
      <c r="P32" s="13">
        <v>75000</v>
      </c>
      <c r="Q32" s="13">
        <v>55000</v>
      </c>
      <c r="R32" s="14">
        <v>50000</v>
      </c>
      <c r="S32" s="14">
        <v>50000</v>
      </c>
      <c r="T32" s="135"/>
      <c r="U32" s="136"/>
      <c r="V32" s="32" t="s">
        <v>295</v>
      </c>
      <c r="W32" s="42"/>
      <c r="X32" s="43"/>
      <c r="Y32" s="44">
        <f t="shared" si="4"/>
        <v>0</v>
      </c>
      <c r="Z32" s="15"/>
      <c r="AA32" s="135"/>
    </row>
    <row r="33" spans="1:27" ht="16.5" customHeight="1" thickBot="1">
      <c r="A33" s="135"/>
      <c r="B33" s="99"/>
      <c r="C33" s="101"/>
      <c r="D33" s="18" t="s">
        <v>235</v>
      </c>
      <c r="E33" s="23" t="s">
        <v>0</v>
      </c>
      <c r="F33" s="17" t="s">
        <v>236</v>
      </c>
      <c r="H33" s="49"/>
      <c r="I33" s="49"/>
      <c r="J33" s="89"/>
      <c r="K33" s="89"/>
      <c r="L33" s="89"/>
      <c r="M33" s="89"/>
      <c r="N33" s="89"/>
      <c r="O33" s="12"/>
      <c r="P33" s="13"/>
      <c r="Q33" s="13"/>
      <c r="R33" s="14"/>
      <c r="S33" s="14"/>
      <c r="U33" s="136"/>
      <c r="V33" s="133" t="s">
        <v>296</v>
      </c>
      <c r="W33" s="42"/>
      <c r="X33" s="43">
        <v>10000</v>
      </c>
      <c r="Y33" s="44">
        <f>SUM(W33*X33)</f>
        <v>0</v>
      </c>
      <c r="Z33" s="15"/>
      <c r="AA33" s="135"/>
    </row>
    <row r="34" spans="1:27" ht="16.5" customHeight="1" thickTop="1">
      <c r="A34" s="135"/>
      <c r="B34" s="99"/>
      <c r="C34" s="101"/>
      <c r="D34" s="18" t="s">
        <v>25</v>
      </c>
      <c r="E34" s="22">
        <v>0.5416666666666666</v>
      </c>
      <c r="F34" s="17" t="s">
        <v>237</v>
      </c>
      <c r="H34" s="200" t="s">
        <v>163</v>
      </c>
      <c r="I34" s="201"/>
      <c r="J34" s="251" t="s">
        <v>164</v>
      </c>
      <c r="K34" s="252"/>
      <c r="L34" s="252"/>
      <c r="M34" s="252"/>
      <c r="N34" s="253"/>
      <c r="O34" s="12"/>
      <c r="P34" s="13">
        <v>1</v>
      </c>
      <c r="Q34" s="13">
        <v>-5000</v>
      </c>
      <c r="R34" s="13">
        <v>-5000</v>
      </c>
      <c r="S34" s="14">
        <v>-5000</v>
      </c>
      <c r="T34" s="135"/>
      <c r="U34" s="182"/>
      <c r="V34" s="181"/>
      <c r="W34" s="42"/>
      <c r="X34" s="43"/>
      <c r="Y34" s="44">
        <f>SUM(W34*X34)</f>
        <v>0</v>
      </c>
      <c r="Z34" s="15"/>
      <c r="AA34" s="135"/>
    </row>
    <row r="35" spans="1:27" ht="16.5" customHeight="1">
      <c r="A35" s="135"/>
      <c r="B35" s="99"/>
      <c r="C35" s="101"/>
      <c r="D35" s="101"/>
      <c r="E35" s="114" t="s">
        <v>1</v>
      </c>
      <c r="F35" s="166" t="s">
        <v>238</v>
      </c>
      <c r="H35" s="212" t="s">
        <v>165</v>
      </c>
      <c r="I35" s="213"/>
      <c r="J35" s="202" t="s">
        <v>166</v>
      </c>
      <c r="K35" s="203"/>
      <c r="L35" s="203"/>
      <c r="M35" s="203"/>
      <c r="N35" s="204"/>
      <c r="O35" s="135"/>
      <c r="P35" s="13">
        <v>1</v>
      </c>
      <c r="Q35" s="13">
        <v>-30000</v>
      </c>
      <c r="R35" s="13">
        <v>-25000</v>
      </c>
      <c r="S35" s="14">
        <v>-15000</v>
      </c>
      <c r="T35" s="135"/>
      <c r="U35" s="182"/>
      <c r="V35" s="183" t="s">
        <v>297</v>
      </c>
      <c r="W35" s="42"/>
      <c r="X35" s="43">
        <v>5000</v>
      </c>
      <c r="Y35" s="44">
        <f>SUM(W35*X35)</f>
        <v>0</v>
      </c>
      <c r="Z35" s="15"/>
      <c r="AA35" s="135"/>
    </row>
    <row r="36" spans="1:27" ht="16.5" customHeight="1">
      <c r="A36" s="135"/>
      <c r="B36" s="99"/>
      <c r="C36" s="101"/>
      <c r="D36" s="130" t="s">
        <v>26</v>
      </c>
      <c r="E36" s="23" t="s">
        <v>0</v>
      </c>
      <c r="F36" s="17" t="s">
        <v>239</v>
      </c>
      <c r="H36" s="212" t="s">
        <v>167</v>
      </c>
      <c r="I36" s="213"/>
      <c r="J36" s="229" t="s">
        <v>168</v>
      </c>
      <c r="K36" s="230"/>
      <c r="L36" s="230"/>
      <c r="M36" s="230"/>
      <c r="N36" s="231"/>
      <c r="O36" s="135"/>
      <c r="P36" s="13">
        <v>1</v>
      </c>
      <c r="Q36" s="13">
        <v>-10000</v>
      </c>
      <c r="R36" s="13">
        <v>-5000</v>
      </c>
      <c r="S36" s="13">
        <v>-5000</v>
      </c>
      <c r="T36" s="135"/>
      <c r="U36" s="182"/>
      <c r="V36" s="184"/>
      <c r="W36" s="42"/>
      <c r="X36" s="43"/>
      <c r="Y36" s="44">
        <f>SUM(W36*X36)</f>
        <v>0</v>
      </c>
      <c r="Z36" s="15"/>
      <c r="AA36" s="135"/>
    </row>
    <row r="37" spans="1:27" ht="16.5" customHeight="1" thickBot="1">
      <c r="A37" s="135"/>
      <c r="B37" s="99"/>
      <c r="C37" s="101"/>
      <c r="D37" s="131" t="s">
        <v>15</v>
      </c>
      <c r="E37" s="24" t="s">
        <v>16</v>
      </c>
      <c r="F37" s="93" t="s">
        <v>240</v>
      </c>
      <c r="H37" s="212" t="s">
        <v>169</v>
      </c>
      <c r="I37" s="213"/>
      <c r="J37" s="276" t="s">
        <v>170</v>
      </c>
      <c r="K37" s="277"/>
      <c r="L37" s="277"/>
      <c r="M37" s="277"/>
      <c r="N37" s="278"/>
      <c r="O37" s="135"/>
      <c r="P37" s="13">
        <v>1</v>
      </c>
      <c r="Q37" s="13">
        <v>-35000</v>
      </c>
      <c r="R37" s="14">
        <v>-20000</v>
      </c>
      <c r="S37" s="14">
        <v>-15000</v>
      </c>
      <c r="T37" s="135"/>
      <c r="U37" s="136"/>
      <c r="V37" s="33"/>
      <c r="W37" s="74"/>
      <c r="X37" s="75"/>
      <c r="Y37" s="56">
        <f>SUM(W37*X37)</f>
        <v>0</v>
      </c>
      <c r="Z37" s="15"/>
      <c r="AA37" s="135"/>
    </row>
    <row r="38" spans="1:27" ht="21" customHeight="1" thickBot="1" thickTop="1">
      <c r="A38" s="135"/>
      <c r="B38" s="99"/>
      <c r="C38" s="101"/>
      <c r="D38" s="131" t="s">
        <v>17</v>
      </c>
      <c r="E38" s="68" t="s">
        <v>18</v>
      </c>
      <c r="F38" s="91" t="s">
        <v>241</v>
      </c>
      <c r="H38" s="255" t="s">
        <v>171</v>
      </c>
      <c r="I38" s="256"/>
      <c r="J38" s="202" t="s">
        <v>172</v>
      </c>
      <c r="K38" s="203"/>
      <c r="L38" s="203"/>
      <c r="M38" s="203"/>
      <c r="N38" s="204"/>
      <c r="O38" s="12"/>
      <c r="P38" s="13">
        <v>1</v>
      </c>
      <c r="Q38" s="13">
        <v>-15000</v>
      </c>
      <c r="R38" s="13">
        <v>-10000</v>
      </c>
      <c r="S38" s="13">
        <v>-10000</v>
      </c>
      <c r="T38" s="135"/>
      <c r="U38" s="236"/>
      <c r="V38" s="236"/>
      <c r="W38" s="236"/>
      <c r="X38" s="236"/>
      <c r="Y38" s="236"/>
      <c r="Z38" s="236"/>
      <c r="AA38" s="135"/>
    </row>
    <row r="39" spans="1:27" ht="16.5" customHeight="1" thickBot="1" thickTop="1">
      <c r="A39" s="135"/>
      <c r="B39" s="99"/>
      <c r="C39" s="101"/>
      <c r="D39" s="131" t="s">
        <v>19</v>
      </c>
      <c r="E39" s="69" t="s">
        <v>20</v>
      </c>
      <c r="F39" s="132" t="s">
        <v>242</v>
      </c>
      <c r="H39" s="205"/>
      <c r="I39" s="206"/>
      <c r="J39" s="202" t="s">
        <v>173</v>
      </c>
      <c r="K39" s="203"/>
      <c r="L39" s="203"/>
      <c r="M39" s="203"/>
      <c r="N39" s="204"/>
      <c r="O39" s="135"/>
      <c r="P39" s="13">
        <v>1</v>
      </c>
      <c r="Q39" s="13">
        <v>-55000</v>
      </c>
      <c r="R39" s="13">
        <v>-25000</v>
      </c>
      <c r="S39" s="13">
        <v>-15000</v>
      </c>
      <c r="T39" s="135"/>
      <c r="U39" s="136"/>
      <c r="V39" s="34" t="s">
        <v>93</v>
      </c>
      <c r="W39" s="237" t="s">
        <v>156</v>
      </c>
      <c r="X39" s="238"/>
      <c r="Y39" s="238"/>
      <c r="Z39" s="15"/>
      <c r="AA39" s="135"/>
    </row>
    <row r="40" spans="1:27" ht="16.5" customHeight="1" thickBot="1" thickTop="1">
      <c r="A40" s="135"/>
      <c r="B40" s="99"/>
      <c r="C40" s="101"/>
      <c r="D40" s="131" t="s">
        <v>14</v>
      </c>
      <c r="E40" s="24" t="s">
        <v>21</v>
      </c>
      <c r="F40" s="90" t="s">
        <v>243</v>
      </c>
      <c r="H40" s="249" t="s">
        <v>174</v>
      </c>
      <c r="I40" s="250"/>
      <c r="J40" s="202" t="s">
        <v>175</v>
      </c>
      <c r="K40" s="203"/>
      <c r="L40" s="203"/>
      <c r="M40" s="203"/>
      <c r="N40" s="204"/>
      <c r="O40" s="135"/>
      <c r="P40" s="135"/>
      <c r="Q40" s="135"/>
      <c r="R40" s="135"/>
      <c r="S40" s="135"/>
      <c r="T40" s="135"/>
      <c r="U40" s="236"/>
      <c r="V40" s="236"/>
      <c r="W40" s="236"/>
      <c r="X40" s="236"/>
      <c r="Y40" s="236"/>
      <c r="Z40" s="236"/>
      <c r="AA40" s="135"/>
    </row>
    <row r="41" spans="1:27" ht="16.5" customHeight="1" thickBot="1" thickTop="1">
      <c r="A41" s="135"/>
      <c r="B41" s="99"/>
      <c r="C41" s="101"/>
      <c r="D41" s="61" t="s">
        <v>244</v>
      </c>
      <c r="E41" s="63" t="s">
        <v>0</v>
      </c>
      <c r="F41" s="92" t="s">
        <v>245</v>
      </c>
      <c r="H41" s="212" t="s">
        <v>308</v>
      </c>
      <c r="I41" s="213"/>
      <c r="J41" s="202" t="s">
        <v>176</v>
      </c>
      <c r="K41" s="203"/>
      <c r="L41" s="203"/>
      <c r="M41" s="203"/>
      <c r="N41" s="204"/>
      <c r="O41" s="135"/>
      <c r="P41" s="135"/>
      <c r="Q41" s="135"/>
      <c r="R41" s="135"/>
      <c r="S41" s="135"/>
      <c r="T41" s="135"/>
      <c r="U41" s="136"/>
      <c r="V41" s="35" t="s">
        <v>94</v>
      </c>
      <c r="W41" s="233">
        <f>SUM(Y23+Y25+Y26+Y31+Y32+Y33+Y37+Y27+Y28+Y29+Y30+Y34+Y35+Y36)</f>
        <v>0</v>
      </c>
      <c r="X41" s="234"/>
      <c r="Y41" s="234"/>
      <c r="Z41" s="15"/>
      <c r="AA41" s="135"/>
    </row>
    <row r="42" spans="1:27" ht="16.5" customHeight="1" thickBot="1" thickTop="1">
      <c r="A42" s="135"/>
      <c r="B42" s="99"/>
      <c r="C42" s="101"/>
      <c r="D42" s="61" t="s">
        <v>246</v>
      </c>
      <c r="E42" s="63" t="s">
        <v>0</v>
      </c>
      <c r="F42" s="92" t="s">
        <v>135</v>
      </c>
      <c r="H42" s="257"/>
      <c r="I42" s="258"/>
      <c r="J42" s="207" t="s">
        <v>177</v>
      </c>
      <c r="K42" s="208"/>
      <c r="L42" s="208"/>
      <c r="M42" s="208"/>
      <c r="N42" s="209"/>
      <c r="O42" s="135"/>
      <c r="P42" s="135"/>
      <c r="Q42" s="135"/>
      <c r="R42" s="135"/>
      <c r="S42" s="135"/>
      <c r="T42" s="135"/>
      <c r="U42" s="135"/>
      <c r="V42" s="232" t="s">
        <v>95</v>
      </c>
      <c r="W42" s="232"/>
      <c r="X42" s="232"/>
      <c r="Y42" s="232"/>
      <c r="Z42" s="135"/>
      <c r="AA42" s="135"/>
    </row>
    <row r="43" spans="1:27" ht="17.25" customHeight="1" thickTop="1">
      <c r="A43" s="135"/>
      <c r="B43" s="99"/>
      <c r="C43" s="101"/>
      <c r="D43" s="18" t="s">
        <v>27</v>
      </c>
      <c r="E43" s="23" t="s">
        <v>0</v>
      </c>
      <c r="F43" s="93" t="s">
        <v>247</v>
      </c>
      <c r="H43" s="210" t="s">
        <v>178</v>
      </c>
      <c r="I43" s="211"/>
      <c r="J43" s="211"/>
      <c r="K43" s="211"/>
      <c r="L43" s="211"/>
      <c r="M43" s="211"/>
      <c r="N43" s="211"/>
      <c r="O43" s="135"/>
      <c r="T43" s="135"/>
      <c r="U43" s="135"/>
      <c r="V43" s="247" t="s">
        <v>96</v>
      </c>
      <c r="W43" s="248"/>
      <c r="X43" s="248"/>
      <c r="Y43" s="248"/>
      <c r="Z43" s="15"/>
      <c r="AA43" s="135"/>
    </row>
    <row r="44" spans="1:27" ht="16.5" customHeight="1" thickBot="1">
      <c r="A44" s="135"/>
      <c r="B44" s="99"/>
      <c r="C44" s="101"/>
      <c r="D44" s="61" t="s">
        <v>22</v>
      </c>
      <c r="E44" s="113">
        <v>0.7083333333333334</v>
      </c>
      <c r="F44" s="17" t="s">
        <v>248</v>
      </c>
      <c r="H44" s="235"/>
      <c r="I44" s="235"/>
      <c r="J44" s="235"/>
      <c r="K44" s="235"/>
      <c r="L44" s="235"/>
      <c r="M44" s="235"/>
      <c r="N44" s="235"/>
      <c r="O44" s="135"/>
      <c r="P44" s="135"/>
      <c r="Q44" s="135"/>
      <c r="R44" s="135"/>
      <c r="S44" s="135"/>
      <c r="T44" s="135"/>
      <c r="U44" s="135"/>
      <c r="V44" s="227" t="s">
        <v>97</v>
      </c>
      <c r="W44" s="228"/>
      <c r="X44" s="228"/>
      <c r="Y44" s="228"/>
      <c r="Z44" s="15"/>
      <c r="AA44" s="135"/>
    </row>
    <row r="45" spans="1:27" ht="16.5" customHeight="1" thickTop="1">
      <c r="A45" s="135"/>
      <c r="B45" s="99"/>
      <c r="C45" s="101"/>
      <c r="D45" s="61" t="s">
        <v>23</v>
      </c>
      <c r="E45" s="113">
        <v>0.75</v>
      </c>
      <c r="F45" s="93" t="s">
        <v>24</v>
      </c>
      <c r="H45" s="239" t="s">
        <v>179</v>
      </c>
      <c r="I45" s="240"/>
      <c r="J45" s="240"/>
      <c r="K45" s="240"/>
      <c r="L45" s="240"/>
      <c r="M45" s="240"/>
      <c r="N45" s="241"/>
      <c r="O45" s="135"/>
      <c r="P45" s="135"/>
      <c r="Q45" s="135"/>
      <c r="R45" s="135"/>
      <c r="S45" s="135"/>
      <c r="T45" s="135"/>
      <c r="U45" s="135"/>
      <c r="V45" s="225" t="s">
        <v>98</v>
      </c>
      <c r="W45" s="226"/>
      <c r="X45" s="226"/>
      <c r="Y45" s="226"/>
      <c r="Z45" s="15"/>
      <c r="AA45" s="135"/>
    </row>
    <row r="46" spans="1:27" ht="16.5" customHeight="1">
      <c r="A46" s="135"/>
      <c r="B46" s="99"/>
      <c r="C46" s="101"/>
      <c r="D46" s="101"/>
      <c r="E46" s="115" t="s">
        <v>2</v>
      </c>
      <c r="F46" s="186" t="s">
        <v>307</v>
      </c>
      <c r="H46" s="214" t="s">
        <v>180</v>
      </c>
      <c r="I46" s="215"/>
      <c r="J46" s="215"/>
      <c r="K46" s="215"/>
      <c r="L46" s="215"/>
      <c r="M46" s="215"/>
      <c r="N46" s="216"/>
      <c r="O46" s="135"/>
      <c r="P46" s="135"/>
      <c r="Q46" s="135"/>
      <c r="R46" s="135"/>
      <c r="S46" s="135"/>
      <c r="T46" s="135"/>
      <c r="U46" s="135"/>
      <c r="V46" s="242" t="s">
        <v>99</v>
      </c>
      <c r="W46" s="243"/>
      <c r="X46" s="243"/>
      <c r="Y46" s="243"/>
      <c r="Z46" s="15"/>
      <c r="AA46" s="135"/>
    </row>
    <row r="47" spans="1:27" ht="16.5" customHeight="1">
      <c r="A47" s="135"/>
      <c r="B47" s="331" t="s">
        <v>249</v>
      </c>
      <c r="C47" s="332"/>
      <c r="D47" s="332"/>
      <c r="E47" s="332"/>
      <c r="F47" s="333"/>
      <c r="H47" s="220" t="s">
        <v>181</v>
      </c>
      <c r="I47" s="221"/>
      <c r="J47" s="221"/>
      <c r="K47" s="221"/>
      <c r="L47" s="221"/>
      <c r="M47" s="221"/>
      <c r="N47" s="222"/>
      <c r="O47" s="135"/>
      <c r="P47" s="135"/>
      <c r="Q47" s="135"/>
      <c r="R47" s="135"/>
      <c r="S47" s="135"/>
      <c r="T47" s="135"/>
      <c r="U47" s="135"/>
      <c r="V47" s="223" t="s">
        <v>102</v>
      </c>
      <c r="W47" s="224"/>
      <c r="X47" s="224"/>
      <c r="Y47" s="224"/>
      <c r="Z47" s="15"/>
      <c r="AA47" s="135"/>
    </row>
    <row r="48" spans="1:27" ht="16.5" customHeight="1">
      <c r="A48" s="135"/>
      <c r="B48" s="158"/>
      <c r="C48" s="158"/>
      <c r="D48" s="158"/>
      <c r="E48" s="158"/>
      <c r="F48" s="159"/>
      <c r="H48" s="217" t="s">
        <v>182</v>
      </c>
      <c r="I48" s="218"/>
      <c r="J48" s="218"/>
      <c r="K48" s="218"/>
      <c r="L48" s="218"/>
      <c r="M48" s="218"/>
      <c r="N48" s="219"/>
      <c r="O48" s="135"/>
      <c r="P48" s="135"/>
      <c r="Q48" s="135"/>
      <c r="R48" s="135"/>
      <c r="S48" s="135"/>
      <c r="T48" s="135"/>
      <c r="U48" s="135"/>
      <c r="V48" s="223" t="s">
        <v>186</v>
      </c>
      <c r="W48" s="224"/>
      <c r="X48" s="224"/>
      <c r="Y48" s="224"/>
      <c r="Z48" s="15"/>
      <c r="AA48" s="135"/>
    </row>
    <row r="49" spans="1:27" ht="16.5" customHeight="1">
      <c r="A49" s="135"/>
      <c r="B49" s="54" t="s">
        <v>250</v>
      </c>
      <c r="C49" s="54" t="s">
        <v>251</v>
      </c>
      <c r="D49" s="55" t="s">
        <v>252</v>
      </c>
      <c r="E49" s="154">
        <v>0.125</v>
      </c>
      <c r="F49" s="167" t="s">
        <v>253</v>
      </c>
      <c r="H49" s="214" t="s">
        <v>183</v>
      </c>
      <c r="I49" s="215"/>
      <c r="J49" s="215"/>
      <c r="K49" s="215"/>
      <c r="L49" s="215"/>
      <c r="M49" s="215"/>
      <c r="N49" s="216"/>
      <c r="O49" s="135"/>
      <c r="P49" s="135"/>
      <c r="Q49" s="135"/>
      <c r="R49" s="135"/>
      <c r="S49" s="135"/>
      <c r="T49" s="135"/>
      <c r="U49" s="135"/>
      <c r="V49" s="223" t="s">
        <v>104</v>
      </c>
      <c r="W49" s="224"/>
      <c r="X49" s="224"/>
      <c r="Y49" s="224"/>
      <c r="Z49" s="15"/>
      <c r="AA49" s="135"/>
    </row>
    <row r="50" spans="1:27" ht="16.5" customHeight="1" thickBot="1">
      <c r="A50" s="135"/>
      <c r="B50" s="145"/>
      <c r="C50" s="146" t="s">
        <v>201</v>
      </c>
      <c r="D50" s="117" t="s">
        <v>202</v>
      </c>
      <c r="E50" s="154">
        <v>0.16666666666666666</v>
      </c>
      <c r="F50" s="168" t="s">
        <v>260</v>
      </c>
      <c r="H50" s="259" t="s">
        <v>184</v>
      </c>
      <c r="I50" s="260"/>
      <c r="J50" s="260"/>
      <c r="K50" s="260"/>
      <c r="L50" s="260"/>
      <c r="M50" s="260"/>
      <c r="N50" s="261"/>
      <c r="O50" s="135"/>
      <c r="P50" s="135"/>
      <c r="Q50" s="135"/>
      <c r="R50" s="135"/>
      <c r="S50" s="135"/>
      <c r="T50" s="135"/>
      <c r="U50" s="135"/>
      <c r="V50" s="223" t="s">
        <v>106</v>
      </c>
      <c r="W50" s="224"/>
      <c r="X50" s="224"/>
      <c r="Y50" s="224"/>
      <c r="Z50" s="15"/>
      <c r="AA50" s="135"/>
    </row>
    <row r="51" spans="1:26" ht="16.5" customHeight="1" thickBot="1" thickTop="1">
      <c r="A51" s="135"/>
      <c r="B51" s="145"/>
      <c r="C51" s="145"/>
      <c r="D51" s="148" t="s">
        <v>254</v>
      </c>
      <c r="E51" s="154">
        <v>0.3125</v>
      </c>
      <c r="F51" s="168" t="s">
        <v>255</v>
      </c>
      <c r="O51" s="135"/>
      <c r="P51" s="135"/>
      <c r="Q51" s="135"/>
      <c r="R51" s="135"/>
      <c r="S51" s="135"/>
      <c r="T51" s="135"/>
      <c r="U51" s="135"/>
      <c r="V51" s="329" t="s">
        <v>107</v>
      </c>
      <c r="W51" s="330"/>
      <c r="X51" s="330"/>
      <c r="Y51" s="330"/>
      <c r="Z51" s="15"/>
    </row>
    <row r="52" spans="1:19" ht="16.5" customHeight="1" thickTop="1">
      <c r="A52" s="135"/>
      <c r="B52" s="145"/>
      <c r="C52" s="146" t="s">
        <v>206</v>
      </c>
      <c r="D52" s="117" t="s">
        <v>207</v>
      </c>
      <c r="E52" s="154">
        <v>0.1875</v>
      </c>
      <c r="F52" s="168" t="s">
        <v>260</v>
      </c>
      <c r="O52" s="135"/>
      <c r="P52" s="135"/>
      <c r="Q52" s="135"/>
      <c r="R52" s="135"/>
      <c r="S52" s="135"/>
    </row>
    <row r="53" spans="1:19" ht="16.5" customHeight="1">
      <c r="A53" s="135"/>
      <c r="B53" s="145"/>
      <c r="C53" s="145"/>
      <c r="D53" s="148" t="s">
        <v>254</v>
      </c>
      <c r="E53" s="154">
        <v>0.3333333333333333</v>
      </c>
      <c r="F53" s="168" t="s">
        <v>261</v>
      </c>
      <c r="O53" s="135"/>
      <c r="P53" s="135"/>
      <c r="Q53" s="135"/>
      <c r="R53" s="135"/>
      <c r="S53" s="135"/>
    </row>
    <row r="54" spans="1:19" ht="16.5" customHeight="1">
      <c r="A54" s="135"/>
      <c r="B54" s="145"/>
      <c r="C54" s="146" t="s">
        <v>213</v>
      </c>
      <c r="D54" s="117" t="s">
        <v>214</v>
      </c>
      <c r="E54" s="154">
        <v>0.20833333333333334</v>
      </c>
      <c r="F54" s="168" t="s">
        <v>260</v>
      </c>
      <c r="O54" s="135"/>
      <c r="P54" s="135"/>
      <c r="Q54" s="135"/>
      <c r="R54" s="135"/>
      <c r="S54" s="135"/>
    </row>
    <row r="55" spans="1:19" ht="16.5" customHeight="1">
      <c r="A55" s="135"/>
      <c r="B55" s="145"/>
      <c r="C55" s="145"/>
      <c r="D55" s="148" t="s">
        <v>254</v>
      </c>
      <c r="E55" s="154">
        <v>0.3541666666666667</v>
      </c>
      <c r="F55" s="168" t="s">
        <v>255</v>
      </c>
      <c r="O55" s="135"/>
      <c r="P55" s="135"/>
      <c r="Q55" s="135"/>
      <c r="R55" s="135"/>
      <c r="S55" s="135"/>
    </row>
    <row r="56" spans="1:19" ht="16.5" customHeight="1">
      <c r="A56" s="135"/>
      <c r="B56" s="169"/>
      <c r="C56" s="169"/>
      <c r="D56" s="170"/>
      <c r="E56" s="156" t="s">
        <v>223</v>
      </c>
      <c r="F56" s="171" t="s">
        <v>259</v>
      </c>
      <c r="O56" s="135"/>
      <c r="P56" s="135"/>
      <c r="Q56" s="135"/>
      <c r="R56" s="135"/>
      <c r="S56" s="135"/>
    </row>
    <row r="57" spans="1:19" ht="16.5" customHeight="1">
      <c r="A57" s="135"/>
      <c r="B57" s="196" t="s">
        <v>262</v>
      </c>
      <c r="C57" s="197"/>
      <c r="D57" s="197"/>
      <c r="E57" s="197"/>
      <c r="F57" s="198"/>
      <c r="O57" s="135"/>
      <c r="P57" s="135"/>
      <c r="Q57" s="135"/>
      <c r="R57" s="135"/>
      <c r="S57" s="135"/>
    </row>
    <row r="58" spans="1:19" ht="16.5" customHeight="1">
      <c r="A58" s="135"/>
      <c r="B58" s="199" t="s">
        <v>256</v>
      </c>
      <c r="C58" s="199"/>
      <c r="D58" s="199"/>
      <c r="E58" s="199"/>
      <c r="F58" s="199"/>
      <c r="O58" s="135"/>
      <c r="P58" s="135"/>
      <c r="Q58" s="135"/>
      <c r="R58" s="135"/>
      <c r="S58" s="135"/>
    </row>
    <row r="59" spans="2:6" ht="16.5" customHeight="1">
      <c r="B59" s="254" t="s">
        <v>257</v>
      </c>
      <c r="C59" s="254"/>
      <c r="D59" s="254"/>
      <c r="E59" s="254"/>
      <c r="F59" s="254"/>
    </row>
    <row r="60" spans="2:6" ht="16.5" customHeight="1">
      <c r="B60" s="254" t="s">
        <v>258</v>
      </c>
      <c r="C60" s="254"/>
      <c r="D60" s="254"/>
      <c r="E60" s="254"/>
      <c r="F60" s="254"/>
    </row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3" ht="16.5" customHeight="1"/>
    <row r="74" ht="17.25" customHeight="1"/>
    <row r="75" ht="17.2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02">
    <mergeCell ref="B2:F2"/>
    <mergeCell ref="H2:N2"/>
    <mergeCell ref="U2:Z2"/>
    <mergeCell ref="B3:F3"/>
    <mergeCell ref="H3:N3"/>
    <mergeCell ref="U3:Z3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AB10:AE10"/>
    <mergeCell ref="W6:Y6"/>
    <mergeCell ref="AB6:AE6"/>
    <mergeCell ref="I7:N7"/>
    <mergeCell ref="W7:Y7"/>
    <mergeCell ref="AB7:AE7"/>
    <mergeCell ref="H8:N8"/>
    <mergeCell ref="W8:Y8"/>
    <mergeCell ref="AB8:AE8"/>
    <mergeCell ref="W11:Y11"/>
    <mergeCell ref="AB11:AE11"/>
    <mergeCell ref="H12:N12"/>
    <mergeCell ref="W12:Y12"/>
    <mergeCell ref="AB12:AE12"/>
    <mergeCell ref="H9:N9"/>
    <mergeCell ref="W9:Y9"/>
    <mergeCell ref="AB9:AE9"/>
    <mergeCell ref="H10:N10"/>
    <mergeCell ref="W10:Y10"/>
    <mergeCell ref="I13:I14"/>
    <mergeCell ref="U13:Z13"/>
    <mergeCell ref="AB13:AE13"/>
    <mergeCell ref="W14:Z14"/>
    <mergeCell ref="AB14:AE14"/>
    <mergeCell ref="U15:Z15"/>
    <mergeCell ref="AB15:AE15"/>
    <mergeCell ref="H16:N16"/>
    <mergeCell ref="AB16:AE16"/>
    <mergeCell ref="H17:N17"/>
    <mergeCell ref="AB17:AE17"/>
    <mergeCell ref="I18:I19"/>
    <mergeCell ref="B21:F21"/>
    <mergeCell ref="H21:N21"/>
    <mergeCell ref="J35:N35"/>
    <mergeCell ref="D26:E26"/>
    <mergeCell ref="H26:N26"/>
    <mergeCell ref="H27:N27"/>
    <mergeCell ref="H28:N28"/>
    <mergeCell ref="H29:N29"/>
    <mergeCell ref="H30:N30"/>
    <mergeCell ref="H36:I36"/>
    <mergeCell ref="J36:N36"/>
    <mergeCell ref="W39:Y39"/>
    <mergeCell ref="H37:I37"/>
    <mergeCell ref="J37:N37"/>
    <mergeCell ref="H31:N31"/>
    <mergeCell ref="H32:N32"/>
    <mergeCell ref="H34:I34"/>
    <mergeCell ref="J34:N34"/>
    <mergeCell ref="H35:I35"/>
    <mergeCell ref="H38:I38"/>
    <mergeCell ref="J38:N38"/>
    <mergeCell ref="W41:Y41"/>
    <mergeCell ref="H39:I39"/>
    <mergeCell ref="J39:N39"/>
    <mergeCell ref="U38:Z38"/>
    <mergeCell ref="H40:I40"/>
    <mergeCell ref="J40:N40"/>
    <mergeCell ref="H41:I41"/>
    <mergeCell ref="J41:N41"/>
    <mergeCell ref="U40:Z40"/>
    <mergeCell ref="V44:Y44"/>
    <mergeCell ref="H42:I42"/>
    <mergeCell ref="J42:N42"/>
    <mergeCell ref="H43:N43"/>
    <mergeCell ref="V46:Y46"/>
    <mergeCell ref="H44:N44"/>
    <mergeCell ref="V42:Y42"/>
    <mergeCell ref="V47:Y47"/>
    <mergeCell ref="H45:N45"/>
    <mergeCell ref="V43:Y43"/>
    <mergeCell ref="H46:N46"/>
    <mergeCell ref="V49:Y49"/>
    <mergeCell ref="B47:F47"/>
    <mergeCell ref="H47:N47"/>
    <mergeCell ref="V48:Y48"/>
    <mergeCell ref="V50:Y50"/>
    <mergeCell ref="V45:Y45"/>
    <mergeCell ref="B57:F57"/>
    <mergeCell ref="B58:F58"/>
    <mergeCell ref="B59:F59"/>
    <mergeCell ref="B60:F60"/>
    <mergeCell ref="H48:N48"/>
    <mergeCell ref="V51:Y51"/>
    <mergeCell ref="H49:N49"/>
    <mergeCell ref="H50:N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G1">
      <selection activeCell="H41" sqref="H41:I41"/>
    </sheetView>
  </sheetViews>
  <sheetFormatPr defaultColWidth="9.140625" defaultRowHeight="15"/>
  <cols>
    <col min="1" max="1" width="2.7109375" style="142" customWidth="1"/>
    <col min="2" max="2" width="5.8515625" style="142" customWidth="1"/>
    <col min="3" max="3" width="6.140625" style="142" customWidth="1"/>
    <col min="4" max="4" width="12.7109375" style="142" customWidth="1"/>
    <col min="5" max="5" width="5.421875" style="142" customWidth="1"/>
    <col min="6" max="6" width="60.57421875" style="142" customWidth="1"/>
    <col min="7" max="7" width="3.421875" style="142" customWidth="1"/>
    <col min="8" max="8" width="11.140625" style="142" customWidth="1"/>
    <col min="9" max="9" width="21.140625" style="142" customWidth="1"/>
    <col min="10" max="10" width="19.57421875" style="142" customWidth="1"/>
    <col min="11" max="14" width="9.8515625" style="142" customWidth="1"/>
    <col min="15" max="15" width="1.57421875" style="142" customWidth="1"/>
    <col min="16" max="20" width="10.57421875" style="142" hidden="1" customWidth="1"/>
    <col min="21" max="21" width="2.140625" style="142" customWidth="1"/>
    <col min="22" max="22" width="34.7109375" style="142" customWidth="1"/>
    <col min="23" max="24" width="9.421875" style="142" customWidth="1"/>
    <col min="25" max="25" width="35.421875" style="142" customWidth="1"/>
    <col min="26" max="26" width="2.00390625" style="142" customWidth="1"/>
    <col min="27" max="30" width="9.00390625" style="142" customWidth="1"/>
    <col min="31" max="31" width="10.28125" style="142" customWidth="1"/>
    <col min="32" max="16384" width="9.00390625" style="142" customWidth="1"/>
  </cols>
  <sheetData>
    <row r="1" spans="1:27" ht="15.75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9"/>
      <c r="Q1" s="9"/>
      <c r="R1" s="9"/>
      <c r="S1" s="9"/>
      <c r="T1" s="135"/>
      <c r="U1" s="135"/>
      <c r="V1" s="135"/>
      <c r="W1" s="135"/>
      <c r="X1" s="135"/>
      <c r="Y1" s="135"/>
      <c r="Z1" s="135"/>
      <c r="AA1" s="135"/>
    </row>
    <row r="2" spans="1:27" ht="21.75" customHeight="1" thickBot="1" thickTop="1">
      <c r="A2" s="135"/>
      <c r="B2" s="325" t="s">
        <v>263</v>
      </c>
      <c r="C2" s="325"/>
      <c r="D2" s="325"/>
      <c r="E2" s="325"/>
      <c r="F2" s="325"/>
      <c r="H2" s="325" t="s">
        <v>188</v>
      </c>
      <c r="I2" s="325"/>
      <c r="J2" s="325"/>
      <c r="K2" s="325"/>
      <c r="L2" s="325"/>
      <c r="M2" s="325"/>
      <c r="N2" s="325"/>
      <c r="U2" s="326" t="s">
        <v>147</v>
      </c>
      <c r="V2" s="327"/>
      <c r="W2" s="327"/>
      <c r="X2" s="327"/>
      <c r="Y2" s="327"/>
      <c r="Z2" s="328"/>
      <c r="AA2" s="135"/>
    </row>
    <row r="3" spans="1:31" ht="16.5" customHeight="1" thickBot="1" thickTop="1">
      <c r="A3" s="135"/>
      <c r="B3" s="339" t="s">
        <v>190</v>
      </c>
      <c r="C3" s="340"/>
      <c r="D3" s="340"/>
      <c r="E3" s="340"/>
      <c r="F3" s="341"/>
      <c r="H3" s="316" t="s">
        <v>111</v>
      </c>
      <c r="I3" s="316"/>
      <c r="J3" s="316"/>
      <c r="K3" s="316"/>
      <c r="L3" s="316"/>
      <c r="M3" s="316"/>
      <c r="N3" s="316"/>
      <c r="U3" s="317" t="s">
        <v>33</v>
      </c>
      <c r="V3" s="317"/>
      <c r="W3" s="317"/>
      <c r="X3" s="317"/>
      <c r="Y3" s="317"/>
      <c r="Z3" s="317"/>
      <c r="AA3" s="135"/>
      <c r="AB3" s="324"/>
      <c r="AC3" s="324"/>
      <c r="AD3" s="324"/>
      <c r="AE3" s="324"/>
    </row>
    <row r="4" spans="1:31" ht="16.5" customHeight="1" thickTop="1">
      <c r="A4" s="135"/>
      <c r="B4" s="338" t="s">
        <v>191</v>
      </c>
      <c r="C4" s="338"/>
      <c r="D4" s="338"/>
      <c r="E4" s="338"/>
      <c r="F4" s="338"/>
      <c r="H4" s="140" t="s">
        <v>34</v>
      </c>
      <c r="I4" s="319" t="s">
        <v>128</v>
      </c>
      <c r="J4" s="320"/>
      <c r="K4" s="320"/>
      <c r="L4" s="320"/>
      <c r="M4" s="320"/>
      <c r="N4" s="321"/>
      <c r="U4" s="136"/>
      <c r="V4" s="26" t="s">
        <v>35</v>
      </c>
      <c r="W4" s="322" t="s">
        <v>134</v>
      </c>
      <c r="X4" s="323"/>
      <c r="Y4" s="323"/>
      <c r="Z4" s="15"/>
      <c r="AA4" s="135"/>
      <c r="AB4" s="324"/>
      <c r="AC4" s="324"/>
      <c r="AD4" s="324"/>
      <c r="AE4" s="324"/>
    </row>
    <row r="5" spans="1:31" ht="16.5" customHeight="1">
      <c r="A5" s="135"/>
      <c r="B5" s="144" t="s">
        <v>192</v>
      </c>
      <c r="C5" s="144" t="s">
        <v>193</v>
      </c>
      <c r="D5" s="144" t="s">
        <v>194</v>
      </c>
      <c r="E5" s="144" t="s">
        <v>195</v>
      </c>
      <c r="F5" s="107" t="s">
        <v>196</v>
      </c>
      <c r="H5" s="305" t="s">
        <v>41</v>
      </c>
      <c r="I5" s="307" t="s">
        <v>298</v>
      </c>
      <c r="J5" s="308"/>
      <c r="K5" s="308"/>
      <c r="L5" s="308"/>
      <c r="M5" s="308"/>
      <c r="N5" s="309"/>
      <c r="U5" s="136"/>
      <c r="V5" s="27" t="s">
        <v>42</v>
      </c>
      <c r="W5" s="310" t="s">
        <v>119</v>
      </c>
      <c r="X5" s="311"/>
      <c r="Y5" s="311"/>
      <c r="Z5" s="15"/>
      <c r="AA5" s="135"/>
      <c r="AB5" s="324"/>
      <c r="AC5" s="324"/>
      <c r="AD5" s="324"/>
      <c r="AE5" s="324"/>
    </row>
    <row r="6" spans="1:31" ht="16.5" customHeight="1">
      <c r="A6" s="135"/>
      <c r="B6" s="127" t="s">
        <v>197</v>
      </c>
      <c r="C6" s="143" t="s">
        <v>198</v>
      </c>
      <c r="D6" s="108" t="s">
        <v>199</v>
      </c>
      <c r="E6" s="16">
        <v>0.3333333333333333</v>
      </c>
      <c r="F6" s="112" t="s">
        <v>200</v>
      </c>
      <c r="H6" s="306"/>
      <c r="I6" s="207" t="s">
        <v>148</v>
      </c>
      <c r="J6" s="208"/>
      <c r="K6" s="208"/>
      <c r="L6" s="208"/>
      <c r="M6" s="208"/>
      <c r="N6" s="209"/>
      <c r="T6" s="135"/>
      <c r="U6" s="136"/>
      <c r="V6" s="27" t="s">
        <v>45</v>
      </c>
      <c r="W6" s="310" t="s">
        <v>189</v>
      </c>
      <c r="X6" s="311"/>
      <c r="Y6" s="311"/>
      <c r="Z6" s="15"/>
      <c r="AA6" s="135"/>
      <c r="AB6" s="236"/>
      <c r="AC6" s="236"/>
      <c r="AD6" s="236"/>
      <c r="AE6" s="236"/>
    </row>
    <row r="7" spans="1:31" ht="16.5" customHeight="1">
      <c r="A7" s="135"/>
      <c r="B7" s="145"/>
      <c r="C7" s="146" t="s">
        <v>201</v>
      </c>
      <c r="D7" s="123" t="s">
        <v>202</v>
      </c>
      <c r="E7" s="16">
        <v>0.3680555555555556</v>
      </c>
      <c r="F7" s="147" t="s">
        <v>203</v>
      </c>
      <c r="H7" s="141" t="s">
        <v>46</v>
      </c>
      <c r="I7" s="312" t="s">
        <v>268</v>
      </c>
      <c r="J7" s="313"/>
      <c r="K7" s="313"/>
      <c r="L7" s="313"/>
      <c r="M7" s="313"/>
      <c r="N7" s="314"/>
      <c r="T7" s="135"/>
      <c r="U7" s="136"/>
      <c r="V7" s="27" t="s">
        <v>47</v>
      </c>
      <c r="W7" s="310" t="s">
        <v>290</v>
      </c>
      <c r="X7" s="311"/>
      <c r="Y7" s="311"/>
      <c r="Z7" s="15"/>
      <c r="AA7" s="135"/>
      <c r="AB7" s="236"/>
      <c r="AC7" s="236"/>
      <c r="AD7" s="236"/>
      <c r="AE7" s="236"/>
    </row>
    <row r="8" spans="1:31" ht="16.5" customHeight="1">
      <c r="A8" s="135"/>
      <c r="B8" s="145"/>
      <c r="C8" s="145"/>
      <c r="D8" s="148" t="s">
        <v>204</v>
      </c>
      <c r="E8" s="149">
        <v>0.5104166666666666</v>
      </c>
      <c r="F8" s="94" t="s">
        <v>205</v>
      </c>
      <c r="H8" s="296" t="s">
        <v>162</v>
      </c>
      <c r="I8" s="296"/>
      <c r="J8" s="296"/>
      <c r="K8" s="296"/>
      <c r="L8" s="296"/>
      <c r="M8" s="296"/>
      <c r="N8" s="296"/>
      <c r="T8" s="135"/>
      <c r="U8" s="136"/>
      <c r="V8" s="27" t="s">
        <v>49</v>
      </c>
      <c r="W8" s="297" t="s">
        <v>50</v>
      </c>
      <c r="X8" s="298"/>
      <c r="Y8" s="298"/>
      <c r="Z8" s="15"/>
      <c r="AA8" s="135"/>
      <c r="AB8" s="236"/>
      <c r="AC8" s="236"/>
      <c r="AD8" s="236"/>
      <c r="AE8" s="236"/>
    </row>
    <row r="9" spans="1:31" ht="16.5" customHeight="1">
      <c r="A9" s="135"/>
      <c r="B9" s="145"/>
      <c r="C9" s="146" t="s">
        <v>206</v>
      </c>
      <c r="D9" s="123" t="s">
        <v>207</v>
      </c>
      <c r="E9" s="149">
        <v>0.3819444444444444</v>
      </c>
      <c r="F9" s="147" t="s">
        <v>203</v>
      </c>
      <c r="H9" s="299" t="s">
        <v>52</v>
      </c>
      <c r="I9" s="299"/>
      <c r="J9" s="299"/>
      <c r="K9" s="299"/>
      <c r="L9" s="299"/>
      <c r="M9" s="299"/>
      <c r="N9" s="299"/>
      <c r="T9" s="135"/>
      <c r="U9" s="136"/>
      <c r="V9" s="53" t="s">
        <v>208</v>
      </c>
      <c r="W9" s="300" t="s">
        <v>209</v>
      </c>
      <c r="X9" s="301"/>
      <c r="Y9" s="301"/>
      <c r="Z9" s="15"/>
      <c r="AA9" s="135"/>
      <c r="AB9" s="236"/>
      <c r="AC9" s="236"/>
      <c r="AD9" s="236"/>
      <c r="AE9" s="236"/>
    </row>
    <row r="10" spans="1:31" ht="16.5" customHeight="1">
      <c r="A10" s="135"/>
      <c r="B10" s="145"/>
      <c r="C10" s="145"/>
      <c r="D10" s="148" t="s">
        <v>210</v>
      </c>
      <c r="E10" s="149">
        <v>0.5243055555555556</v>
      </c>
      <c r="F10" s="94" t="s">
        <v>211</v>
      </c>
      <c r="H10" s="302" t="s">
        <v>55</v>
      </c>
      <c r="I10" s="302"/>
      <c r="J10" s="302"/>
      <c r="K10" s="302"/>
      <c r="L10" s="302"/>
      <c r="M10" s="302"/>
      <c r="N10" s="302"/>
      <c r="T10" s="135"/>
      <c r="U10" s="136"/>
      <c r="V10" s="27" t="s">
        <v>212</v>
      </c>
      <c r="W10" s="303" t="s">
        <v>269</v>
      </c>
      <c r="X10" s="304"/>
      <c r="Y10" s="337"/>
      <c r="Z10" s="15"/>
      <c r="AA10" s="135"/>
      <c r="AB10" s="324"/>
      <c r="AC10" s="324"/>
      <c r="AD10" s="324"/>
      <c r="AE10" s="324"/>
    </row>
    <row r="11" spans="1:31" ht="16.5" customHeight="1">
      <c r="A11" s="135"/>
      <c r="B11" s="145"/>
      <c r="C11" s="146" t="s">
        <v>213</v>
      </c>
      <c r="D11" s="123" t="s">
        <v>214</v>
      </c>
      <c r="E11" s="149">
        <v>0.40972222222222227</v>
      </c>
      <c r="F11" s="147" t="s">
        <v>203</v>
      </c>
      <c r="H11" s="102"/>
      <c r="I11" s="102"/>
      <c r="J11" s="102"/>
      <c r="K11" s="102"/>
      <c r="L11" s="102"/>
      <c r="M11" s="102"/>
      <c r="N11" s="102"/>
      <c r="T11" s="135"/>
      <c r="U11" s="136"/>
      <c r="V11" s="129" t="s">
        <v>215</v>
      </c>
      <c r="W11" s="289" t="s">
        <v>306</v>
      </c>
      <c r="X11" s="290"/>
      <c r="Y11" s="290"/>
      <c r="Z11" s="15"/>
      <c r="AA11" s="135"/>
      <c r="AB11" s="324"/>
      <c r="AC11" s="324"/>
      <c r="AD11" s="324"/>
      <c r="AE11" s="324"/>
    </row>
    <row r="12" spans="1:31" ht="16.5" customHeight="1" thickBot="1">
      <c r="A12" s="135"/>
      <c r="B12" s="145"/>
      <c r="C12" s="145"/>
      <c r="D12" s="148" t="s">
        <v>204</v>
      </c>
      <c r="E12" s="149">
        <v>0.5520833333333334</v>
      </c>
      <c r="F12" s="94" t="s">
        <v>216</v>
      </c>
      <c r="H12" s="291" t="s">
        <v>57</v>
      </c>
      <c r="I12" s="291"/>
      <c r="J12" s="291"/>
      <c r="K12" s="291"/>
      <c r="L12" s="291"/>
      <c r="M12" s="291"/>
      <c r="N12" s="291"/>
      <c r="T12" s="135"/>
      <c r="U12" s="136"/>
      <c r="V12" s="172" t="s">
        <v>265</v>
      </c>
      <c r="W12" s="292" t="s">
        <v>270</v>
      </c>
      <c r="X12" s="293"/>
      <c r="Y12" s="293"/>
      <c r="Z12" s="15"/>
      <c r="AA12" s="135"/>
      <c r="AB12" s="236"/>
      <c r="AC12" s="236"/>
      <c r="AD12" s="236"/>
      <c r="AE12" s="236"/>
    </row>
    <row r="13" spans="1:31" ht="16.5" customHeight="1" thickBot="1" thickTop="1">
      <c r="A13" s="135"/>
      <c r="B13" s="150"/>
      <c r="C13" s="145"/>
      <c r="D13" s="151"/>
      <c r="E13" s="20" t="s">
        <v>0</v>
      </c>
      <c r="F13" s="93" t="s">
        <v>217</v>
      </c>
      <c r="H13" s="137"/>
      <c r="I13" s="287" t="s">
        <v>59</v>
      </c>
      <c r="J13" s="127" t="s">
        <v>152</v>
      </c>
      <c r="K13" s="54" t="s">
        <v>60</v>
      </c>
      <c r="L13" s="54" t="s">
        <v>61</v>
      </c>
      <c r="M13" s="54" t="s">
        <v>62</v>
      </c>
      <c r="N13" s="54" t="s">
        <v>63</v>
      </c>
      <c r="T13" s="135"/>
      <c r="U13" s="236"/>
      <c r="V13" s="236"/>
      <c r="W13" s="236"/>
      <c r="X13" s="236"/>
      <c r="Y13" s="236"/>
      <c r="Z13" s="236"/>
      <c r="AA13" s="135"/>
      <c r="AB13" s="236"/>
      <c r="AC13" s="236"/>
      <c r="AD13" s="236"/>
      <c r="AE13" s="236"/>
    </row>
    <row r="14" spans="1:31" ht="16.5" customHeight="1" thickBot="1">
      <c r="A14" s="135"/>
      <c r="B14" s="152"/>
      <c r="C14" s="153"/>
      <c r="D14" s="18" t="s">
        <v>218</v>
      </c>
      <c r="E14" s="154">
        <v>0.5833333333333334</v>
      </c>
      <c r="F14" s="17" t="s">
        <v>219</v>
      </c>
      <c r="H14" s="119" t="s">
        <v>66</v>
      </c>
      <c r="I14" s="288"/>
      <c r="J14" s="128" t="s">
        <v>154</v>
      </c>
      <c r="K14" s="103">
        <v>375000</v>
      </c>
      <c r="L14" s="103">
        <f aca="true" t="shared" si="0" ref="L14:N15">SUM(K14+Q34)</f>
        <v>370000</v>
      </c>
      <c r="M14" s="103">
        <f t="shared" si="0"/>
        <v>365000</v>
      </c>
      <c r="N14" s="103">
        <f t="shared" si="0"/>
        <v>360000</v>
      </c>
      <c r="T14" s="135"/>
      <c r="U14" s="136"/>
      <c r="V14" s="29" t="s">
        <v>132</v>
      </c>
      <c r="W14" s="294"/>
      <c r="X14" s="295"/>
      <c r="Y14" s="295"/>
      <c r="Z14" s="295"/>
      <c r="AA14" s="135"/>
      <c r="AB14" s="236"/>
      <c r="AC14" s="236"/>
      <c r="AD14" s="236"/>
      <c r="AE14" s="236"/>
    </row>
    <row r="15" spans="1:31" ht="16.5" customHeight="1" thickBot="1">
      <c r="A15" s="135"/>
      <c r="B15" s="153"/>
      <c r="C15" s="155"/>
      <c r="D15" s="155"/>
      <c r="E15" s="57">
        <v>0.638888888888889</v>
      </c>
      <c r="F15" s="17" t="s">
        <v>220</v>
      </c>
      <c r="H15" s="120"/>
      <c r="I15" s="138"/>
      <c r="J15" s="104" t="s">
        <v>136</v>
      </c>
      <c r="K15" s="103">
        <v>455000</v>
      </c>
      <c r="L15" s="103">
        <f t="shared" si="0"/>
        <v>425000</v>
      </c>
      <c r="M15" s="103">
        <f t="shared" si="0"/>
        <v>400000</v>
      </c>
      <c r="N15" s="103">
        <f t="shared" si="0"/>
        <v>385000</v>
      </c>
      <c r="O15" s="135"/>
      <c r="T15" s="135"/>
      <c r="U15" s="236"/>
      <c r="V15" s="236"/>
      <c r="W15" s="236"/>
      <c r="X15" s="236"/>
      <c r="Y15" s="236"/>
      <c r="Z15" s="236"/>
      <c r="AA15" s="135"/>
      <c r="AB15" s="324"/>
      <c r="AC15" s="324"/>
      <c r="AD15" s="324"/>
      <c r="AE15" s="324"/>
    </row>
    <row r="16" spans="1:31" ht="16.5" customHeight="1" thickTop="1">
      <c r="A16" s="135"/>
      <c r="B16" s="153"/>
      <c r="C16" s="155"/>
      <c r="D16" s="62" t="s">
        <v>221</v>
      </c>
      <c r="E16" s="57">
        <v>0.6458333333333334</v>
      </c>
      <c r="F16" s="58" t="s">
        <v>222</v>
      </c>
      <c r="H16" s="244" t="s">
        <v>138</v>
      </c>
      <c r="I16" s="245"/>
      <c r="J16" s="245"/>
      <c r="K16" s="245"/>
      <c r="L16" s="245"/>
      <c r="M16" s="245"/>
      <c r="N16" s="246"/>
      <c r="O16" s="135"/>
      <c r="P16" s="135"/>
      <c r="Q16" s="135"/>
      <c r="R16" s="135"/>
      <c r="S16" s="135"/>
      <c r="T16" s="13"/>
      <c r="U16" s="136"/>
      <c r="V16" s="26" t="s">
        <v>69</v>
      </c>
      <c r="W16" s="45" t="s">
        <v>70</v>
      </c>
      <c r="X16" s="45" t="s">
        <v>71</v>
      </c>
      <c r="Y16" s="46" t="s">
        <v>72</v>
      </c>
      <c r="Z16" s="15"/>
      <c r="AA16" s="135"/>
      <c r="AB16" s="324"/>
      <c r="AC16" s="324"/>
      <c r="AD16" s="324"/>
      <c r="AE16" s="324"/>
    </row>
    <row r="17" spans="1:31" ht="16.5" customHeight="1">
      <c r="A17" s="135"/>
      <c r="B17" s="153"/>
      <c r="C17" s="155"/>
      <c r="D17" s="59"/>
      <c r="E17" s="156" t="s">
        <v>223</v>
      </c>
      <c r="F17" s="58" t="s">
        <v>224</v>
      </c>
      <c r="H17" s="279"/>
      <c r="I17" s="279"/>
      <c r="J17" s="279"/>
      <c r="K17" s="279"/>
      <c r="L17" s="279"/>
      <c r="M17" s="279"/>
      <c r="N17" s="279"/>
      <c r="O17" s="135"/>
      <c r="P17" s="135"/>
      <c r="Q17" s="135"/>
      <c r="R17" s="135"/>
      <c r="S17" s="135"/>
      <c r="T17" s="135"/>
      <c r="U17" s="136"/>
      <c r="V17" s="27" t="s">
        <v>133</v>
      </c>
      <c r="W17" s="36"/>
      <c r="X17" s="37"/>
      <c r="Y17" s="38">
        <f aca="true" t="shared" si="1" ref="Y17:Y22">SUM(W17*X17)</f>
        <v>0</v>
      </c>
      <c r="Z17" s="15"/>
      <c r="AA17" s="135"/>
      <c r="AB17" s="324"/>
      <c r="AC17" s="324"/>
      <c r="AD17" s="324"/>
      <c r="AE17" s="324"/>
    </row>
    <row r="18" spans="1:27" ht="16.5" customHeight="1">
      <c r="A18" s="135"/>
      <c r="B18" s="153"/>
      <c r="C18" s="155"/>
      <c r="D18" s="18"/>
      <c r="E18" s="154">
        <v>0.7291666666666666</v>
      </c>
      <c r="F18" s="17" t="s">
        <v>225</v>
      </c>
      <c r="H18" s="121"/>
      <c r="I18" s="287" t="s">
        <v>74</v>
      </c>
      <c r="J18" s="127" t="s">
        <v>152</v>
      </c>
      <c r="K18" s="54" t="s">
        <v>60</v>
      </c>
      <c r="L18" s="54" t="s">
        <v>61</v>
      </c>
      <c r="M18" s="54" t="s">
        <v>62</v>
      </c>
      <c r="N18" s="54" t="s">
        <v>63</v>
      </c>
      <c r="O18" s="135"/>
      <c r="P18" s="135"/>
      <c r="Q18" s="135"/>
      <c r="R18" s="11"/>
      <c r="S18" s="135"/>
      <c r="T18" s="5"/>
      <c r="U18" s="136"/>
      <c r="V18" s="27" t="s">
        <v>145</v>
      </c>
      <c r="W18" s="36"/>
      <c r="X18" s="37"/>
      <c r="Y18" s="38">
        <f t="shared" si="1"/>
        <v>0</v>
      </c>
      <c r="Z18" s="15"/>
      <c r="AA18" s="135"/>
    </row>
    <row r="19" spans="1:27" ht="16.5" customHeight="1">
      <c r="A19" s="135"/>
      <c r="B19" s="153"/>
      <c r="C19" s="155"/>
      <c r="D19" s="157" t="s">
        <v>226</v>
      </c>
      <c r="E19" s="156" t="s">
        <v>223</v>
      </c>
      <c r="F19" s="93" t="s">
        <v>227</v>
      </c>
      <c r="H19" s="119" t="s">
        <v>75</v>
      </c>
      <c r="I19" s="288"/>
      <c r="J19" s="128" t="s">
        <v>154</v>
      </c>
      <c r="K19" s="25">
        <f aca="true" t="shared" si="2" ref="K19:N20">SUM(K14+P28)</f>
        <v>385000</v>
      </c>
      <c r="L19" s="25">
        <f t="shared" si="2"/>
        <v>375000</v>
      </c>
      <c r="M19" s="25">
        <f t="shared" si="2"/>
        <v>370000</v>
      </c>
      <c r="N19" s="25">
        <f t="shared" si="2"/>
        <v>365000</v>
      </c>
      <c r="O19" s="135"/>
      <c r="P19" s="135"/>
      <c r="Q19" s="135"/>
      <c r="R19" s="135"/>
      <c r="S19" s="135"/>
      <c r="T19" s="14"/>
      <c r="U19" s="136"/>
      <c r="V19" s="27" t="s">
        <v>76</v>
      </c>
      <c r="W19" s="36"/>
      <c r="X19" s="37"/>
      <c r="Y19" s="38">
        <f t="shared" si="1"/>
        <v>0</v>
      </c>
      <c r="Z19" s="15"/>
      <c r="AA19" s="135"/>
    </row>
    <row r="20" spans="1:27" ht="16.5" customHeight="1">
      <c r="A20" s="135"/>
      <c r="B20" s="153"/>
      <c r="C20" s="155"/>
      <c r="D20" s="155" t="s">
        <v>228</v>
      </c>
      <c r="E20" s="21" t="s">
        <v>2</v>
      </c>
      <c r="F20" s="186" t="s">
        <v>307</v>
      </c>
      <c r="H20" s="120"/>
      <c r="I20" s="138"/>
      <c r="J20" s="104" t="s">
        <v>136</v>
      </c>
      <c r="K20" s="25">
        <f t="shared" si="2"/>
        <v>475000</v>
      </c>
      <c r="L20" s="25">
        <f t="shared" si="2"/>
        <v>440000</v>
      </c>
      <c r="M20" s="25">
        <f t="shared" si="2"/>
        <v>415000</v>
      </c>
      <c r="N20" s="25">
        <f t="shared" si="2"/>
        <v>400000</v>
      </c>
      <c r="O20" s="135"/>
      <c r="P20" s="135"/>
      <c r="Q20" s="135"/>
      <c r="R20" s="135"/>
      <c r="S20" s="135"/>
      <c r="T20" s="14"/>
      <c r="U20" s="136"/>
      <c r="V20" s="27" t="s">
        <v>144</v>
      </c>
      <c r="W20" s="36"/>
      <c r="X20" s="37"/>
      <c r="Y20" s="38">
        <f t="shared" si="1"/>
        <v>0</v>
      </c>
      <c r="Z20" s="15"/>
      <c r="AA20" s="135"/>
    </row>
    <row r="21" spans="1:27" ht="16.5" customHeight="1">
      <c r="A21" s="135"/>
      <c r="B21" s="334" t="s">
        <v>229</v>
      </c>
      <c r="C21" s="335"/>
      <c r="D21" s="335"/>
      <c r="E21" s="335"/>
      <c r="F21" s="336"/>
      <c r="H21" s="244" t="s">
        <v>138</v>
      </c>
      <c r="I21" s="245"/>
      <c r="J21" s="245"/>
      <c r="K21" s="245"/>
      <c r="L21" s="245"/>
      <c r="M21" s="245"/>
      <c r="N21" s="246"/>
      <c r="O21" s="135"/>
      <c r="P21" s="135"/>
      <c r="Q21" s="135"/>
      <c r="R21" s="135"/>
      <c r="S21" s="135"/>
      <c r="T21" s="13"/>
      <c r="U21" s="136"/>
      <c r="V21" s="27" t="s">
        <v>146</v>
      </c>
      <c r="W21" s="39"/>
      <c r="X21" s="40"/>
      <c r="Y21" s="38">
        <f t="shared" si="1"/>
        <v>0</v>
      </c>
      <c r="Z21" s="15"/>
      <c r="AA21" s="135"/>
    </row>
    <row r="22" spans="1:27" ht="19.5" customHeight="1" thickBot="1">
      <c r="A22" s="135"/>
      <c r="B22" s="158"/>
      <c r="C22" s="158"/>
      <c r="D22" s="158"/>
      <c r="E22" s="158"/>
      <c r="F22" s="159"/>
      <c r="H22" s="105"/>
      <c r="I22" s="105"/>
      <c r="J22" s="105"/>
      <c r="K22" s="105"/>
      <c r="L22" s="105"/>
      <c r="M22" s="105"/>
      <c r="N22" s="105"/>
      <c r="O22" s="135"/>
      <c r="P22" s="135"/>
      <c r="Q22" s="135"/>
      <c r="R22" s="135"/>
      <c r="S22" s="135"/>
      <c r="T22" s="14"/>
      <c r="U22" s="136"/>
      <c r="V22" s="28" t="s">
        <v>77</v>
      </c>
      <c r="W22" s="39"/>
      <c r="X22" s="40"/>
      <c r="Y22" s="41">
        <f t="shared" si="1"/>
        <v>0</v>
      </c>
      <c r="Z22" s="15"/>
      <c r="AA22" s="135"/>
    </row>
    <row r="23" spans="1:27" ht="19.5" customHeight="1" thickBot="1" thickTop="1">
      <c r="A23" s="135"/>
      <c r="B23" s="96" t="s">
        <v>3</v>
      </c>
      <c r="C23" s="97" t="s">
        <v>4</v>
      </c>
      <c r="D23" s="98" t="s">
        <v>5</v>
      </c>
      <c r="E23" s="113">
        <v>0.2916666666666667</v>
      </c>
      <c r="F23" s="160" t="s">
        <v>30</v>
      </c>
      <c r="H23" s="179" t="s">
        <v>284</v>
      </c>
      <c r="I23" s="60" t="s">
        <v>285</v>
      </c>
      <c r="J23" s="127" t="s">
        <v>152</v>
      </c>
      <c r="K23" s="54" t="s">
        <v>60</v>
      </c>
      <c r="L23" s="54" t="s">
        <v>61</v>
      </c>
      <c r="M23" s="54" t="s">
        <v>62</v>
      </c>
      <c r="N23" s="54" t="s">
        <v>63</v>
      </c>
      <c r="O23" s="135"/>
      <c r="P23" s="135"/>
      <c r="Q23" s="135"/>
      <c r="R23" s="135"/>
      <c r="S23" s="135"/>
      <c r="T23" s="14"/>
      <c r="U23" s="136"/>
      <c r="V23" s="65" t="s">
        <v>78</v>
      </c>
      <c r="W23" s="3"/>
      <c r="X23" s="2"/>
      <c r="Y23" s="8">
        <f>SUM(Y17:Y22)</f>
        <v>0</v>
      </c>
      <c r="Z23" s="15"/>
      <c r="AA23" s="135"/>
    </row>
    <row r="24" spans="1:27" ht="16.5" customHeight="1" thickBot="1" thickTop="1">
      <c r="A24" s="135"/>
      <c r="B24" s="99"/>
      <c r="C24" s="101"/>
      <c r="D24" s="161"/>
      <c r="E24" s="162">
        <v>0.3333333333333333</v>
      </c>
      <c r="F24" s="93" t="s">
        <v>230</v>
      </c>
      <c r="H24" s="81" t="s">
        <v>79</v>
      </c>
      <c r="I24" s="66" t="s">
        <v>286</v>
      </c>
      <c r="J24" s="128" t="s">
        <v>154</v>
      </c>
      <c r="K24" s="25">
        <f aca="true" t="shared" si="3" ref="K24:N25">SUM(K19+P31)</f>
        <v>420000</v>
      </c>
      <c r="L24" s="25">
        <f t="shared" si="3"/>
        <v>405000</v>
      </c>
      <c r="M24" s="25">
        <f t="shared" si="3"/>
        <v>395000</v>
      </c>
      <c r="N24" s="25">
        <f t="shared" si="3"/>
        <v>385000</v>
      </c>
      <c r="O24" s="135"/>
      <c r="P24" s="135"/>
      <c r="Q24" s="135"/>
      <c r="R24" s="135"/>
      <c r="S24" s="135"/>
      <c r="T24" s="14"/>
      <c r="U24" s="136"/>
      <c r="V24" s="31" t="s">
        <v>80</v>
      </c>
      <c r="W24" s="30"/>
      <c r="X24" s="30"/>
      <c r="Y24" s="30"/>
      <c r="Z24" s="15"/>
      <c r="AA24" s="135"/>
    </row>
    <row r="25" spans="1:27" ht="16.5" customHeight="1" thickTop="1">
      <c r="A25" s="135"/>
      <c r="B25" s="99"/>
      <c r="C25" s="101"/>
      <c r="D25" s="61" t="s">
        <v>6</v>
      </c>
      <c r="E25" s="63" t="s">
        <v>0</v>
      </c>
      <c r="F25" s="93" t="s">
        <v>7</v>
      </c>
      <c r="H25" s="180" t="s">
        <v>287</v>
      </c>
      <c r="I25" s="67" t="s">
        <v>302</v>
      </c>
      <c r="J25" s="104" t="s">
        <v>122</v>
      </c>
      <c r="K25" s="25">
        <f t="shared" si="3"/>
        <v>550000</v>
      </c>
      <c r="L25" s="25">
        <f t="shared" si="3"/>
        <v>495000</v>
      </c>
      <c r="M25" s="25">
        <f t="shared" si="3"/>
        <v>465000</v>
      </c>
      <c r="N25" s="25">
        <f t="shared" si="3"/>
        <v>450000</v>
      </c>
      <c r="O25" s="135"/>
      <c r="P25" s="135"/>
      <c r="Q25" s="135"/>
      <c r="R25" s="135"/>
      <c r="S25" s="135"/>
      <c r="T25" s="14"/>
      <c r="U25" s="136"/>
      <c r="V25" s="124" t="s">
        <v>143</v>
      </c>
      <c r="W25" s="50"/>
      <c r="X25" s="51">
        <v>-150000</v>
      </c>
      <c r="Y25" s="52">
        <f>SUM(W25*X25)</f>
        <v>0</v>
      </c>
      <c r="Z25" s="15"/>
      <c r="AA25" s="135"/>
    </row>
    <row r="26" spans="1:27" ht="16.5" customHeight="1">
      <c r="A26" s="135"/>
      <c r="B26" s="99"/>
      <c r="C26" s="101"/>
      <c r="D26" s="262" t="s">
        <v>8</v>
      </c>
      <c r="E26" s="263"/>
      <c r="F26" s="163" t="s">
        <v>29</v>
      </c>
      <c r="H26" s="280" t="s">
        <v>84</v>
      </c>
      <c r="I26" s="280"/>
      <c r="J26" s="280"/>
      <c r="K26" s="280"/>
      <c r="L26" s="280"/>
      <c r="M26" s="280"/>
      <c r="N26" s="280"/>
      <c r="O26" s="135"/>
      <c r="P26" s="13" t="s">
        <v>64</v>
      </c>
      <c r="Q26" s="13" t="s">
        <v>64</v>
      </c>
      <c r="R26" s="13" t="s">
        <v>64</v>
      </c>
      <c r="S26" s="13" t="s">
        <v>64</v>
      </c>
      <c r="T26" s="13"/>
      <c r="U26" s="136"/>
      <c r="V26" s="32"/>
      <c r="W26" s="42"/>
      <c r="X26" s="43"/>
      <c r="Y26" s="44">
        <f aca="true" t="shared" si="4" ref="Y26:Y32">SUM(W26*X26)</f>
        <v>0</v>
      </c>
      <c r="Z26" s="15"/>
      <c r="AA26" s="135"/>
    </row>
    <row r="27" spans="1:27" ht="16.5" customHeight="1">
      <c r="A27" s="135"/>
      <c r="B27" s="99"/>
      <c r="C27" s="101"/>
      <c r="D27" s="101" t="s">
        <v>9</v>
      </c>
      <c r="E27" s="63" t="s">
        <v>0</v>
      </c>
      <c r="F27" s="93" t="s">
        <v>10</v>
      </c>
      <c r="H27" s="281" t="s">
        <v>150</v>
      </c>
      <c r="I27" s="282"/>
      <c r="J27" s="282"/>
      <c r="K27" s="282"/>
      <c r="L27" s="282"/>
      <c r="M27" s="282"/>
      <c r="N27" s="283"/>
      <c r="O27" s="135"/>
      <c r="P27" s="13"/>
      <c r="Q27" s="13"/>
      <c r="R27" s="13"/>
      <c r="S27" s="135"/>
      <c r="T27" s="14"/>
      <c r="U27" s="136"/>
      <c r="V27" s="164" t="s">
        <v>291</v>
      </c>
      <c r="W27" s="42"/>
      <c r="X27" s="43"/>
      <c r="Y27" s="44">
        <f t="shared" si="4"/>
        <v>0</v>
      </c>
      <c r="Z27" s="15"/>
      <c r="AA27" s="135"/>
    </row>
    <row r="28" spans="1:27" ht="16.5" customHeight="1">
      <c r="A28" s="135"/>
      <c r="B28" s="99"/>
      <c r="C28" s="101"/>
      <c r="D28" s="101"/>
      <c r="E28" s="63" t="s">
        <v>0</v>
      </c>
      <c r="F28" s="93" t="s">
        <v>11</v>
      </c>
      <c r="H28" s="284" t="s">
        <v>151</v>
      </c>
      <c r="I28" s="285"/>
      <c r="J28" s="285"/>
      <c r="K28" s="285"/>
      <c r="L28" s="285"/>
      <c r="M28" s="285"/>
      <c r="N28" s="286"/>
      <c r="O28" s="12"/>
      <c r="P28" s="13">
        <v>10000</v>
      </c>
      <c r="Q28" s="13">
        <v>5000</v>
      </c>
      <c r="R28" s="13">
        <v>5000</v>
      </c>
      <c r="S28" s="5">
        <v>5000</v>
      </c>
      <c r="T28" s="13"/>
      <c r="U28" s="136"/>
      <c r="V28" s="126" t="s">
        <v>292</v>
      </c>
      <c r="W28" s="42"/>
      <c r="X28" s="43">
        <v>17000</v>
      </c>
      <c r="Y28" s="44">
        <f t="shared" si="4"/>
        <v>0</v>
      </c>
      <c r="Z28" s="15"/>
      <c r="AA28" s="135"/>
    </row>
    <row r="29" spans="1:27" ht="16.5" customHeight="1">
      <c r="A29" s="135"/>
      <c r="B29" s="99"/>
      <c r="C29" s="101"/>
      <c r="D29" s="61" t="s">
        <v>12</v>
      </c>
      <c r="E29" s="63" t="s">
        <v>0</v>
      </c>
      <c r="F29" s="93" t="s">
        <v>31</v>
      </c>
      <c r="H29" s="274" t="s">
        <v>87</v>
      </c>
      <c r="I29" s="274"/>
      <c r="J29" s="274"/>
      <c r="K29" s="274"/>
      <c r="L29" s="274"/>
      <c r="M29" s="274"/>
      <c r="N29" s="274"/>
      <c r="O29" s="12"/>
      <c r="P29" s="13">
        <v>20000</v>
      </c>
      <c r="Q29" s="13">
        <v>15000</v>
      </c>
      <c r="R29" s="13">
        <v>15000</v>
      </c>
      <c r="S29" s="14">
        <v>15000</v>
      </c>
      <c r="T29" s="13"/>
      <c r="U29" s="136"/>
      <c r="V29" s="165" t="s">
        <v>293</v>
      </c>
      <c r="W29" s="42"/>
      <c r="X29" s="43"/>
      <c r="Y29" s="44">
        <f t="shared" si="4"/>
        <v>0</v>
      </c>
      <c r="Z29" s="15"/>
      <c r="AA29" s="135"/>
    </row>
    <row r="30" spans="1:27" ht="16.5" customHeight="1">
      <c r="A30" s="135"/>
      <c r="B30" s="99"/>
      <c r="C30" s="101"/>
      <c r="D30" s="101"/>
      <c r="E30" s="63" t="s">
        <v>0</v>
      </c>
      <c r="F30" s="93" t="s">
        <v>13</v>
      </c>
      <c r="H30" s="275" t="s">
        <v>88</v>
      </c>
      <c r="I30" s="275"/>
      <c r="J30" s="275"/>
      <c r="K30" s="275"/>
      <c r="L30" s="275"/>
      <c r="M30" s="275"/>
      <c r="N30" s="275"/>
      <c r="O30" s="135"/>
      <c r="P30" s="13"/>
      <c r="Q30" s="13"/>
      <c r="R30" s="13"/>
      <c r="S30" s="14"/>
      <c r="T30" s="135"/>
      <c r="U30" s="136"/>
      <c r="V30" s="53" t="s">
        <v>294</v>
      </c>
      <c r="W30" s="42"/>
      <c r="X30" s="43"/>
      <c r="Y30" s="44">
        <f t="shared" si="4"/>
        <v>0</v>
      </c>
      <c r="Z30" s="15"/>
      <c r="AA30" s="135"/>
    </row>
    <row r="31" spans="1:27" ht="16.5" customHeight="1">
      <c r="A31" s="135"/>
      <c r="B31" s="99"/>
      <c r="C31" s="101"/>
      <c r="D31" s="70" t="s">
        <v>231</v>
      </c>
      <c r="E31" s="23" t="s">
        <v>0</v>
      </c>
      <c r="F31" s="17" t="s">
        <v>232</v>
      </c>
      <c r="H31" s="268" t="s">
        <v>113</v>
      </c>
      <c r="I31" s="269"/>
      <c r="J31" s="269"/>
      <c r="K31" s="269"/>
      <c r="L31" s="269"/>
      <c r="M31" s="269"/>
      <c r="N31" s="270"/>
      <c r="O31" s="135"/>
      <c r="P31" s="13">
        <v>35000</v>
      </c>
      <c r="Q31" s="13">
        <v>30000</v>
      </c>
      <c r="R31" s="13">
        <v>25000</v>
      </c>
      <c r="S31" s="13">
        <v>20000</v>
      </c>
      <c r="T31" s="135"/>
      <c r="U31" s="136"/>
      <c r="V31" s="32"/>
      <c r="W31" s="42"/>
      <c r="X31" s="43"/>
      <c r="Y31" s="44">
        <f t="shared" si="4"/>
        <v>0</v>
      </c>
      <c r="Z31" s="15"/>
      <c r="AA31" s="135"/>
    </row>
    <row r="32" spans="1:27" ht="16.5" customHeight="1">
      <c r="A32" s="135"/>
      <c r="B32" s="99"/>
      <c r="C32" s="101"/>
      <c r="D32" s="71" t="s">
        <v>233</v>
      </c>
      <c r="E32" s="23" t="s">
        <v>0</v>
      </c>
      <c r="F32" s="19" t="s">
        <v>234</v>
      </c>
      <c r="H32" s="271" t="s">
        <v>89</v>
      </c>
      <c r="I32" s="272"/>
      <c r="J32" s="272"/>
      <c r="K32" s="272"/>
      <c r="L32" s="272"/>
      <c r="M32" s="272"/>
      <c r="N32" s="273"/>
      <c r="O32" s="135"/>
      <c r="P32" s="13">
        <v>75000</v>
      </c>
      <c r="Q32" s="13">
        <v>55000</v>
      </c>
      <c r="R32" s="14">
        <v>50000</v>
      </c>
      <c r="S32" s="14">
        <v>50000</v>
      </c>
      <c r="T32" s="135"/>
      <c r="U32" s="136"/>
      <c r="V32" s="32" t="s">
        <v>295</v>
      </c>
      <c r="W32" s="42"/>
      <c r="X32" s="43"/>
      <c r="Y32" s="44">
        <f t="shared" si="4"/>
        <v>0</v>
      </c>
      <c r="Z32" s="15"/>
      <c r="AA32" s="135"/>
    </row>
    <row r="33" spans="1:27" ht="16.5" customHeight="1" thickBot="1">
      <c r="A33" s="135"/>
      <c r="B33" s="99"/>
      <c r="C33" s="101"/>
      <c r="D33" s="18" t="s">
        <v>235</v>
      </c>
      <c r="E33" s="23" t="s">
        <v>0</v>
      </c>
      <c r="F33" s="17" t="s">
        <v>236</v>
      </c>
      <c r="H33" s="49"/>
      <c r="I33" s="49"/>
      <c r="J33" s="89"/>
      <c r="K33" s="89"/>
      <c r="L33" s="89"/>
      <c r="M33" s="89"/>
      <c r="N33" s="89"/>
      <c r="O33" s="12"/>
      <c r="P33" s="13"/>
      <c r="Q33" s="13"/>
      <c r="R33" s="14"/>
      <c r="S33" s="14"/>
      <c r="U33" s="136"/>
      <c r="V33" s="133" t="s">
        <v>296</v>
      </c>
      <c r="W33" s="42"/>
      <c r="X33" s="43">
        <v>10000</v>
      </c>
      <c r="Y33" s="44">
        <f>SUM(W33*X33)</f>
        <v>0</v>
      </c>
      <c r="Z33" s="15"/>
      <c r="AA33" s="135"/>
    </row>
    <row r="34" spans="1:27" ht="16.5" customHeight="1" thickTop="1">
      <c r="A34" s="135"/>
      <c r="B34" s="99"/>
      <c r="C34" s="101"/>
      <c r="D34" s="18" t="s">
        <v>25</v>
      </c>
      <c r="E34" s="22">
        <v>0.5416666666666666</v>
      </c>
      <c r="F34" s="17" t="s">
        <v>237</v>
      </c>
      <c r="H34" s="200" t="s">
        <v>163</v>
      </c>
      <c r="I34" s="201"/>
      <c r="J34" s="251" t="s">
        <v>164</v>
      </c>
      <c r="K34" s="252"/>
      <c r="L34" s="252"/>
      <c r="M34" s="252"/>
      <c r="N34" s="253"/>
      <c r="O34" s="12"/>
      <c r="P34" s="13">
        <v>1</v>
      </c>
      <c r="Q34" s="13">
        <v>-5000</v>
      </c>
      <c r="R34" s="13">
        <v>-5000</v>
      </c>
      <c r="S34" s="14">
        <v>-5000</v>
      </c>
      <c r="T34" s="135"/>
      <c r="U34" s="182"/>
      <c r="V34" s="181"/>
      <c r="W34" s="42"/>
      <c r="X34" s="43"/>
      <c r="Y34" s="44">
        <f>SUM(W34*X34)</f>
        <v>0</v>
      </c>
      <c r="Z34" s="15"/>
      <c r="AA34" s="135"/>
    </row>
    <row r="35" spans="1:27" ht="16.5" customHeight="1">
      <c r="A35" s="135"/>
      <c r="B35" s="99"/>
      <c r="C35" s="101"/>
      <c r="D35" s="101"/>
      <c r="E35" s="114" t="s">
        <v>1</v>
      </c>
      <c r="F35" s="166" t="s">
        <v>238</v>
      </c>
      <c r="H35" s="212" t="s">
        <v>165</v>
      </c>
      <c r="I35" s="213"/>
      <c r="J35" s="202" t="s">
        <v>166</v>
      </c>
      <c r="K35" s="203"/>
      <c r="L35" s="203"/>
      <c r="M35" s="203"/>
      <c r="N35" s="204"/>
      <c r="O35" s="135"/>
      <c r="P35" s="13">
        <v>1</v>
      </c>
      <c r="Q35" s="13">
        <v>-30000</v>
      </c>
      <c r="R35" s="13">
        <v>-25000</v>
      </c>
      <c r="S35" s="14">
        <v>-15000</v>
      </c>
      <c r="T35" s="135"/>
      <c r="U35" s="182"/>
      <c r="V35" s="183" t="s">
        <v>297</v>
      </c>
      <c r="W35" s="42"/>
      <c r="X35" s="43">
        <v>5000</v>
      </c>
      <c r="Y35" s="44">
        <f>SUM(W35*X35)</f>
        <v>0</v>
      </c>
      <c r="Z35" s="15"/>
      <c r="AA35" s="135"/>
    </row>
    <row r="36" spans="1:27" ht="16.5" customHeight="1">
      <c r="A36" s="135"/>
      <c r="B36" s="99"/>
      <c r="C36" s="101"/>
      <c r="D36" s="130" t="s">
        <v>26</v>
      </c>
      <c r="E36" s="23" t="s">
        <v>0</v>
      </c>
      <c r="F36" s="17" t="s">
        <v>239</v>
      </c>
      <c r="H36" s="212" t="s">
        <v>167</v>
      </c>
      <c r="I36" s="213"/>
      <c r="J36" s="229" t="s">
        <v>168</v>
      </c>
      <c r="K36" s="230"/>
      <c r="L36" s="230"/>
      <c r="M36" s="230"/>
      <c r="N36" s="231"/>
      <c r="O36" s="135"/>
      <c r="P36" s="13">
        <v>1</v>
      </c>
      <c r="Q36" s="13">
        <v>-10000</v>
      </c>
      <c r="R36" s="13">
        <v>-5000</v>
      </c>
      <c r="S36" s="13">
        <v>-5000</v>
      </c>
      <c r="T36" s="135"/>
      <c r="U36" s="182"/>
      <c r="V36" s="181"/>
      <c r="W36" s="42"/>
      <c r="X36" s="43"/>
      <c r="Y36" s="44">
        <f>SUM(W36*X36)</f>
        <v>0</v>
      </c>
      <c r="Z36" s="15"/>
      <c r="AA36" s="135"/>
    </row>
    <row r="37" spans="1:27" ht="16.5" customHeight="1" thickBot="1">
      <c r="A37" s="135"/>
      <c r="B37" s="99"/>
      <c r="C37" s="101"/>
      <c r="D37" s="131" t="s">
        <v>15</v>
      </c>
      <c r="E37" s="24" t="s">
        <v>16</v>
      </c>
      <c r="F37" s="93" t="s">
        <v>240</v>
      </c>
      <c r="H37" s="212" t="s">
        <v>169</v>
      </c>
      <c r="I37" s="213"/>
      <c r="J37" s="276" t="s">
        <v>170</v>
      </c>
      <c r="K37" s="277"/>
      <c r="L37" s="277"/>
      <c r="M37" s="277"/>
      <c r="N37" s="278"/>
      <c r="O37" s="135"/>
      <c r="P37" s="13">
        <v>1</v>
      </c>
      <c r="Q37" s="13">
        <v>-35000</v>
      </c>
      <c r="R37" s="14">
        <v>-20000</v>
      </c>
      <c r="S37" s="14">
        <v>-15000</v>
      </c>
      <c r="T37" s="135"/>
      <c r="U37" s="136"/>
      <c r="V37" s="33"/>
      <c r="W37" s="74"/>
      <c r="X37" s="75"/>
      <c r="Y37" s="56">
        <f>SUM(W37*X37)</f>
        <v>0</v>
      </c>
      <c r="Z37" s="15"/>
      <c r="AA37" s="135"/>
    </row>
    <row r="38" spans="1:27" ht="21" customHeight="1" thickBot="1" thickTop="1">
      <c r="A38" s="135"/>
      <c r="B38" s="99"/>
      <c r="C38" s="101"/>
      <c r="D38" s="131" t="s">
        <v>17</v>
      </c>
      <c r="E38" s="68" t="s">
        <v>18</v>
      </c>
      <c r="F38" s="91" t="s">
        <v>241</v>
      </c>
      <c r="H38" s="255" t="s">
        <v>171</v>
      </c>
      <c r="I38" s="256"/>
      <c r="J38" s="202" t="s">
        <v>172</v>
      </c>
      <c r="K38" s="203"/>
      <c r="L38" s="203"/>
      <c r="M38" s="203"/>
      <c r="N38" s="204"/>
      <c r="O38" s="12"/>
      <c r="P38" s="13">
        <v>1</v>
      </c>
      <c r="Q38" s="13">
        <v>-15000</v>
      </c>
      <c r="R38" s="13">
        <v>-10000</v>
      </c>
      <c r="S38" s="13">
        <v>-10000</v>
      </c>
      <c r="T38" s="135"/>
      <c r="U38" s="236"/>
      <c r="V38" s="236"/>
      <c r="W38" s="236"/>
      <c r="X38" s="236"/>
      <c r="Y38" s="236"/>
      <c r="Z38" s="236"/>
      <c r="AA38" s="135"/>
    </row>
    <row r="39" spans="1:27" ht="16.5" customHeight="1" thickBot="1" thickTop="1">
      <c r="A39" s="135"/>
      <c r="B39" s="99"/>
      <c r="C39" s="101"/>
      <c r="D39" s="131" t="s">
        <v>19</v>
      </c>
      <c r="E39" s="69" t="s">
        <v>20</v>
      </c>
      <c r="F39" s="132" t="s">
        <v>242</v>
      </c>
      <c r="H39" s="205"/>
      <c r="I39" s="206"/>
      <c r="J39" s="202" t="s">
        <v>173</v>
      </c>
      <c r="K39" s="203"/>
      <c r="L39" s="203"/>
      <c r="M39" s="203"/>
      <c r="N39" s="204"/>
      <c r="O39" s="135"/>
      <c r="P39" s="13">
        <v>1</v>
      </c>
      <c r="Q39" s="13">
        <v>-55000</v>
      </c>
      <c r="R39" s="13">
        <v>-25000</v>
      </c>
      <c r="S39" s="13">
        <v>-15000</v>
      </c>
      <c r="T39" s="135"/>
      <c r="U39" s="136"/>
      <c r="V39" s="34" t="s">
        <v>93</v>
      </c>
      <c r="W39" s="237" t="s">
        <v>156</v>
      </c>
      <c r="X39" s="238"/>
      <c r="Y39" s="238"/>
      <c r="Z39" s="15"/>
      <c r="AA39" s="135"/>
    </row>
    <row r="40" spans="1:27" ht="16.5" customHeight="1" thickBot="1" thickTop="1">
      <c r="A40" s="135"/>
      <c r="B40" s="99"/>
      <c r="C40" s="101"/>
      <c r="D40" s="131" t="s">
        <v>14</v>
      </c>
      <c r="E40" s="24" t="s">
        <v>21</v>
      </c>
      <c r="F40" s="90" t="s">
        <v>243</v>
      </c>
      <c r="H40" s="249" t="s">
        <v>174</v>
      </c>
      <c r="I40" s="250"/>
      <c r="J40" s="202" t="s">
        <v>175</v>
      </c>
      <c r="K40" s="203"/>
      <c r="L40" s="203"/>
      <c r="M40" s="203"/>
      <c r="N40" s="204"/>
      <c r="O40" s="135"/>
      <c r="P40" s="135"/>
      <c r="Q40" s="135"/>
      <c r="R40" s="135"/>
      <c r="S40" s="135"/>
      <c r="T40" s="135"/>
      <c r="U40" s="236"/>
      <c r="V40" s="236"/>
      <c r="W40" s="236"/>
      <c r="X40" s="236"/>
      <c r="Y40" s="236"/>
      <c r="Z40" s="236"/>
      <c r="AA40" s="135"/>
    </row>
    <row r="41" spans="1:27" ht="16.5" customHeight="1" thickBot="1" thickTop="1">
      <c r="A41" s="135"/>
      <c r="B41" s="99"/>
      <c r="C41" s="101"/>
      <c r="D41" s="61" t="s">
        <v>244</v>
      </c>
      <c r="E41" s="63" t="s">
        <v>0</v>
      </c>
      <c r="F41" s="92" t="s">
        <v>245</v>
      </c>
      <c r="H41" s="212" t="s">
        <v>308</v>
      </c>
      <c r="I41" s="213"/>
      <c r="J41" s="202" t="s">
        <v>176</v>
      </c>
      <c r="K41" s="203"/>
      <c r="L41" s="203"/>
      <c r="M41" s="203"/>
      <c r="N41" s="204"/>
      <c r="O41" s="135"/>
      <c r="P41" s="135"/>
      <c r="Q41" s="135"/>
      <c r="R41" s="135"/>
      <c r="S41" s="135"/>
      <c r="T41" s="135"/>
      <c r="U41" s="136"/>
      <c r="V41" s="35" t="s">
        <v>94</v>
      </c>
      <c r="W41" s="233">
        <f>SUM(Y23+Y25+Y26+Y31+Y32+Y33+Y37+Y27+Y28+Y29+Y30+Y34+Y35+Y36)</f>
        <v>0</v>
      </c>
      <c r="X41" s="234"/>
      <c r="Y41" s="234"/>
      <c r="Z41" s="15"/>
      <c r="AA41" s="135"/>
    </row>
    <row r="42" spans="1:27" ht="16.5" customHeight="1" thickBot="1" thickTop="1">
      <c r="A42" s="135"/>
      <c r="B42" s="99"/>
      <c r="C42" s="101"/>
      <c r="D42" s="61" t="s">
        <v>246</v>
      </c>
      <c r="E42" s="63" t="s">
        <v>0</v>
      </c>
      <c r="F42" s="92" t="s">
        <v>135</v>
      </c>
      <c r="H42" s="257"/>
      <c r="I42" s="258"/>
      <c r="J42" s="207" t="s">
        <v>177</v>
      </c>
      <c r="K42" s="208"/>
      <c r="L42" s="208"/>
      <c r="M42" s="208"/>
      <c r="N42" s="209"/>
      <c r="O42" s="135"/>
      <c r="P42" s="135"/>
      <c r="Q42" s="135"/>
      <c r="R42" s="135"/>
      <c r="S42" s="135"/>
      <c r="T42" s="135"/>
      <c r="U42" s="135"/>
      <c r="V42" s="232" t="s">
        <v>95</v>
      </c>
      <c r="W42" s="232"/>
      <c r="X42" s="232"/>
      <c r="Y42" s="232"/>
      <c r="Z42" s="135"/>
      <c r="AA42" s="135"/>
    </row>
    <row r="43" spans="1:27" ht="17.25" customHeight="1" thickTop="1">
      <c r="A43" s="135"/>
      <c r="B43" s="99"/>
      <c r="C43" s="101"/>
      <c r="D43" s="18" t="s">
        <v>27</v>
      </c>
      <c r="E43" s="23" t="s">
        <v>0</v>
      </c>
      <c r="F43" s="93" t="s">
        <v>247</v>
      </c>
      <c r="H43" s="210" t="s">
        <v>178</v>
      </c>
      <c r="I43" s="211"/>
      <c r="J43" s="211"/>
      <c r="K43" s="211"/>
      <c r="L43" s="211"/>
      <c r="M43" s="211"/>
      <c r="N43" s="211"/>
      <c r="O43" s="135"/>
      <c r="T43" s="135"/>
      <c r="U43" s="135"/>
      <c r="V43" s="247" t="s">
        <v>96</v>
      </c>
      <c r="W43" s="248"/>
      <c r="X43" s="248"/>
      <c r="Y43" s="248"/>
      <c r="Z43" s="15"/>
      <c r="AA43" s="135"/>
    </row>
    <row r="44" spans="1:27" ht="16.5" customHeight="1" thickBot="1">
      <c r="A44" s="135"/>
      <c r="B44" s="99"/>
      <c r="C44" s="101"/>
      <c r="D44" s="61" t="s">
        <v>22</v>
      </c>
      <c r="E44" s="113">
        <v>0.7083333333333334</v>
      </c>
      <c r="F44" s="17" t="s">
        <v>248</v>
      </c>
      <c r="H44" s="235"/>
      <c r="I44" s="235"/>
      <c r="J44" s="235"/>
      <c r="K44" s="235"/>
      <c r="L44" s="235"/>
      <c r="M44" s="235"/>
      <c r="N44" s="235"/>
      <c r="O44" s="135"/>
      <c r="P44" s="135"/>
      <c r="Q44" s="135"/>
      <c r="R44" s="135"/>
      <c r="S44" s="135"/>
      <c r="T44" s="135"/>
      <c r="U44" s="135"/>
      <c r="V44" s="227" t="s">
        <v>97</v>
      </c>
      <c r="W44" s="228"/>
      <c r="X44" s="228"/>
      <c r="Y44" s="228"/>
      <c r="Z44" s="15"/>
      <c r="AA44" s="135"/>
    </row>
    <row r="45" spans="1:27" ht="16.5" customHeight="1" thickTop="1">
      <c r="A45" s="135"/>
      <c r="B45" s="99"/>
      <c r="C45" s="101"/>
      <c r="D45" s="61" t="s">
        <v>23</v>
      </c>
      <c r="E45" s="113">
        <v>0.75</v>
      </c>
      <c r="F45" s="93" t="s">
        <v>24</v>
      </c>
      <c r="H45" s="239" t="s">
        <v>179</v>
      </c>
      <c r="I45" s="240"/>
      <c r="J45" s="240"/>
      <c r="K45" s="240"/>
      <c r="L45" s="240"/>
      <c r="M45" s="240"/>
      <c r="N45" s="241"/>
      <c r="O45" s="135"/>
      <c r="P45" s="135"/>
      <c r="Q45" s="135"/>
      <c r="R45" s="135"/>
      <c r="S45" s="135"/>
      <c r="T45" s="135"/>
      <c r="U45" s="135"/>
      <c r="V45" s="225" t="s">
        <v>98</v>
      </c>
      <c r="W45" s="226"/>
      <c r="X45" s="226"/>
      <c r="Y45" s="226"/>
      <c r="Z45" s="15"/>
      <c r="AA45" s="135"/>
    </row>
    <row r="46" spans="1:27" ht="16.5" customHeight="1">
      <c r="A46" s="135"/>
      <c r="B46" s="99"/>
      <c r="C46" s="101"/>
      <c r="D46" s="101"/>
      <c r="E46" s="115" t="s">
        <v>2</v>
      </c>
      <c r="F46" s="186" t="s">
        <v>307</v>
      </c>
      <c r="H46" s="214" t="s">
        <v>180</v>
      </c>
      <c r="I46" s="215"/>
      <c r="J46" s="215"/>
      <c r="K46" s="215"/>
      <c r="L46" s="215"/>
      <c r="M46" s="215"/>
      <c r="N46" s="216"/>
      <c r="O46" s="135"/>
      <c r="P46" s="135"/>
      <c r="Q46" s="135"/>
      <c r="R46" s="135"/>
      <c r="S46" s="135"/>
      <c r="T46" s="135"/>
      <c r="U46" s="135"/>
      <c r="V46" s="242" t="s">
        <v>99</v>
      </c>
      <c r="W46" s="243"/>
      <c r="X46" s="243"/>
      <c r="Y46" s="243"/>
      <c r="Z46" s="15"/>
      <c r="AA46" s="135"/>
    </row>
    <row r="47" spans="1:27" ht="16.5" customHeight="1">
      <c r="A47" s="135"/>
      <c r="B47" s="331" t="s">
        <v>249</v>
      </c>
      <c r="C47" s="332"/>
      <c r="D47" s="332"/>
      <c r="E47" s="332"/>
      <c r="F47" s="333"/>
      <c r="H47" s="220" t="s">
        <v>181</v>
      </c>
      <c r="I47" s="221"/>
      <c r="J47" s="221"/>
      <c r="K47" s="221"/>
      <c r="L47" s="221"/>
      <c r="M47" s="221"/>
      <c r="N47" s="222"/>
      <c r="O47" s="135"/>
      <c r="P47" s="135"/>
      <c r="Q47" s="135"/>
      <c r="R47" s="135"/>
      <c r="S47" s="135"/>
      <c r="T47" s="135"/>
      <c r="U47" s="135"/>
      <c r="V47" s="223" t="s">
        <v>102</v>
      </c>
      <c r="W47" s="224"/>
      <c r="X47" s="224"/>
      <c r="Y47" s="224"/>
      <c r="Z47" s="15"/>
      <c r="AA47" s="135"/>
    </row>
    <row r="48" spans="1:27" ht="16.5" customHeight="1">
      <c r="A48" s="135"/>
      <c r="B48" s="139"/>
      <c r="C48" s="139"/>
      <c r="D48" s="139"/>
      <c r="E48" s="139"/>
      <c r="F48" s="139"/>
      <c r="H48" s="217" t="s">
        <v>182</v>
      </c>
      <c r="I48" s="218"/>
      <c r="J48" s="218"/>
      <c r="K48" s="218"/>
      <c r="L48" s="218"/>
      <c r="M48" s="218"/>
      <c r="N48" s="219"/>
      <c r="O48" s="135"/>
      <c r="P48" s="135"/>
      <c r="Q48" s="135"/>
      <c r="R48" s="135"/>
      <c r="S48" s="135"/>
      <c r="T48" s="135"/>
      <c r="U48" s="135"/>
      <c r="V48" s="223" t="s">
        <v>186</v>
      </c>
      <c r="W48" s="224"/>
      <c r="X48" s="224"/>
      <c r="Y48" s="224"/>
      <c r="Z48" s="15"/>
      <c r="AA48" s="135"/>
    </row>
    <row r="49" spans="1:27" ht="16.5" customHeight="1">
      <c r="A49" s="135"/>
      <c r="B49" s="54" t="s">
        <v>250</v>
      </c>
      <c r="C49" s="54" t="s">
        <v>251</v>
      </c>
      <c r="D49" s="55" t="s">
        <v>252</v>
      </c>
      <c r="E49" s="154">
        <v>0.125</v>
      </c>
      <c r="F49" s="167" t="s">
        <v>253</v>
      </c>
      <c r="H49" s="214" t="s">
        <v>183</v>
      </c>
      <c r="I49" s="215"/>
      <c r="J49" s="215"/>
      <c r="K49" s="215"/>
      <c r="L49" s="215"/>
      <c r="M49" s="215"/>
      <c r="N49" s="216"/>
      <c r="O49" s="135"/>
      <c r="P49" s="135"/>
      <c r="Q49" s="135"/>
      <c r="R49" s="135"/>
      <c r="S49" s="135"/>
      <c r="T49" s="135"/>
      <c r="U49" s="135"/>
      <c r="V49" s="223" t="s">
        <v>104</v>
      </c>
      <c r="W49" s="224"/>
      <c r="X49" s="224"/>
      <c r="Y49" s="224"/>
      <c r="Z49" s="15"/>
      <c r="AA49" s="135"/>
    </row>
    <row r="50" spans="1:27" ht="16.5" customHeight="1" thickBot="1">
      <c r="A50" s="135"/>
      <c r="B50" s="145"/>
      <c r="C50" s="146" t="s">
        <v>201</v>
      </c>
      <c r="D50" s="117" t="s">
        <v>202</v>
      </c>
      <c r="E50" s="154">
        <v>0.16666666666666666</v>
      </c>
      <c r="F50" s="168" t="s">
        <v>260</v>
      </c>
      <c r="H50" s="259" t="s">
        <v>184</v>
      </c>
      <c r="I50" s="260"/>
      <c r="J50" s="260"/>
      <c r="K50" s="260"/>
      <c r="L50" s="260"/>
      <c r="M50" s="260"/>
      <c r="N50" s="261"/>
      <c r="O50" s="135"/>
      <c r="P50" s="135"/>
      <c r="Q50" s="135"/>
      <c r="R50" s="135"/>
      <c r="S50" s="135"/>
      <c r="T50" s="135"/>
      <c r="U50" s="135"/>
      <c r="V50" s="223" t="s">
        <v>106</v>
      </c>
      <c r="W50" s="224"/>
      <c r="X50" s="224"/>
      <c r="Y50" s="224"/>
      <c r="Z50" s="15"/>
      <c r="AA50" s="135"/>
    </row>
    <row r="51" spans="1:26" ht="16.5" customHeight="1" thickBot="1" thickTop="1">
      <c r="A51" s="135"/>
      <c r="B51" s="145"/>
      <c r="C51" s="145"/>
      <c r="D51" s="148" t="s">
        <v>254</v>
      </c>
      <c r="E51" s="154">
        <v>0.3125</v>
      </c>
      <c r="F51" s="168" t="s">
        <v>255</v>
      </c>
      <c r="O51" s="135"/>
      <c r="P51" s="135"/>
      <c r="Q51" s="135"/>
      <c r="R51" s="135"/>
      <c r="S51" s="135"/>
      <c r="T51" s="135"/>
      <c r="U51" s="135"/>
      <c r="V51" s="329" t="s">
        <v>107</v>
      </c>
      <c r="W51" s="330"/>
      <c r="X51" s="330"/>
      <c r="Y51" s="330"/>
      <c r="Z51" s="15"/>
    </row>
    <row r="52" spans="1:19" ht="16.5" customHeight="1" thickTop="1">
      <c r="A52" s="135"/>
      <c r="B52" s="145"/>
      <c r="C52" s="146" t="s">
        <v>206</v>
      </c>
      <c r="D52" s="117" t="s">
        <v>207</v>
      </c>
      <c r="E52" s="154">
        <v>0.1875</v>
      </c>
      <c r="F52" s="168" t="s">
        <v>260</v>
      </c>
      <c r="O52" s="135"/>
      <c r="P52" s="135"/>
      <c r="Q52" s="135"/>
      <c r="R52" s="135"/>
      <c r="S52" s="135"/>
    </row>
    <row r="53" spans="1:19" ht="16.5" customHeight="1">
      <c r="A53" s="135"/>
      <c r="B53" s="145"/>
      <c r="C53" s="145"/>
      <c r="D53" s="148" t="s">
        <v>254</v>
      </c>
      <c r="E53" s="154">
        <v>0.3333333333333333</v>
      </c>
      <c r="F53" s="168" t="s">
        <v>261</v>
      </c>
      <c r="O53" s="135"/>
      <c r="P53" s="135"/>
      <c r="Q53" s="135"/>
      <c r="R53" s="135"/>
      <c r="S53" s="135"/>
    </row>
    <row r="54" spans="1:19" ht="16.5" customHeight="1">
      <c r="A54" s="135"/>
      <c r="B54" s="145"/>
      <c r="C54" s="146" t="s">
        <v>213</v>
      </c>
      <c r="D54" s="117" t="s">
        <v>214</v>
      </c>
      <c r="E54" s="154">
        <v>0.20833333333333334</v>
      </c>
      <c r="F54" s="168" t="s">
        <v>260</v>
      </c>
      <c r="O54" s="135"/>
      <c r="P54" s="135"/>
      <c r="Q54" s="135"/>
      <c r="R54" s="135"/>
      <c r="S54" s="135"/>
    </row>
    <row r="55" spans="1:19" ht="16.5" customHeight="1">
      <c r="A55" s="135"/>
      <c r="B55" s="145"/>
      <c r="C55" s="145"/>
      <c r="D55" s="148" t="s">
        <v>254</v>
      </c>
      <c r="E55" s="154">
        <v>0.3541666666666667</v>
      </c>
      <c r="F55" s="168" t="s">
        <v>255</v>
      </c>
      <c r="O55" s="135"/>
      <c r="P55" s="135"/>
      <c r="Q55" s="135"/>
      <c r="R55" s="135"/>
      <c r="S55" s="135"/>
    </row>
    <row r="56" spans="1:19" ht="16.5" customHeight="1">
      <c r="A56" s="135"/>
      <c r="B56" s="169"/>
      <c r="C56" s="169"/>
      <c r="D56" s="170"/>
      <c r="E56" s="156" t="s">
        <v>223</v>
      </c>
      <c r="F56" s="171" t="s">
        <v>259</v>
      </c>
      <c r="O56" s="135"/>
      <c r="P56" s="135"/>
      <c r="Q56" s="135"/>
      <c r="R56" s="135"/>
      <c r="S56" s="135"/>
    </row>
    <row r="57" spans="1:19" ht="16.5" customHeight="1">
      <c r="A57" s="135"/>
      <c r="B57" s="196" t="s">
        <v>262</v>
      </c>
      <c r="C57" s="197"/>
      <c r="D57" s="197"/>
      <c r="E57" s="197"/>
      <c r="F57" s="198"/>
      <c r="O57" s="135"/>
      <c r="P57" s="135"/>
      <c r="Q57" s="135"/>
      <c r="R57" s="135"/>
      <c r="S57" s="135"/>
    </row>
    <row r="58" spans="1:19" ht="16.5" customHeight="1">
      <c r="A58" s="135"/>
      <c r="B58" s="199" t="s">
        <v>256</v>
      </c>
      <c r="C58" s="199"/>
      <c r="D58" s="199"/>
      <c r="E58" s="199"/>
      <c r="F58" s="199"/>
      <c r="O58" s="135"/>
      <c r="P58" s="135"/>
      <c r="Q58" s="135"/>
      <c r="R58" s="135"/>
      <c r="S58" s="135"/>
    </row>
    <row r="59" spans="2:6" ht="16.5" customHeight="1">
      <c r="B59" s="254" t="s">
        <v>257</v>
      </c>
      <c r="C59" s="254"/>
      <c r="D59" s="254"/>
      <c r="E59" s="254"/>
      <c r="F59" s="254"/>
    </row>
    <row r="60" spans="2:6" ht="16.5" customHeight="1">
      <c r="B60" s="254" t="s">
        <v>258</v>
      </c>
      <c r="C60" s="254"/>
      <c r="D60" s="254"/>
      <c r="E60" s="254"/>
      <c r="F60" s="254"/>
    </row>
    <row r="61" ht="21.7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73" ht="16.5" customHeight="1"/>
    <row r="74" ht="17.25" customHeight="1"/>
    <row r="75" ht="17.25" customHeight="1"/>
    <row r="76" ht="16.5" customHeight="1"/>
    <row r="77" ht="17.25" customHeight="1"/>
    <row r="78" ht="19.5" customHeight="1"/>
    <row r="79" ht="16.5" customHeight="1"/>
    <row r="80" ht="16.5" customHeight="1"/>
    <row r="81" ht="21.75" customHeight="1"/>
    <row r="82" ht="19.5" customHeight="1"/>
    <row r="93" ht="21" customHeight="1"/>
    <row r="95" ht="18" customHeight="1"/>
    <row r="96" ht="16.5" customHeight="1"/>
    <row r="97" ht="21" customHeight="1"/>
    <row r="101" ht="16.5" customHeight="1"/>
    <row r="107" ht="16.5" customHeight="1"/>
    <row r="108" ht="16.5" customHeight="1"/>
    <row r="109" ht="16.5" customHeight="1"/>
    <row r="110" ht="16.5" customHeight="1"/>
    <row r="111" ht="21.75" customHeight="1"/>
    <row r="114" ht="16.5" customHeight="1"/>
    <row r="115" ht="16.5" customHeight="1"/>
    <row r="117" ht="16.5" customHeight="1"/>
    <row r="119" ht="21.75" customHeight="1"/>
    <row r="120" ht="16.5" customHeight="1"/>
    <row r="121" ht="16.5" customHeight="1"/>
    <row r="122" ht="17.25" customHeight="1"/>
    <row r="123" ht="17.2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1" ht="16.5" customHeight="1"/>
    <row r="133" ht="21.75" customHeight="1"/>
    <row r="135" ht="17.25" customHeight="1"/>
    <row r="136" ht="16.5" customHeight="1"/>
    <row r="138" ht="16.5" customHeight="1"/>
    <row r="139" ht="16.5" customHeight="1"/>
    <row r="140" ht="19.5" customHeight="1"/>
    <row r="142" ht="22.5" customHeight="1"/>
    <row r="146" ht="16.5" customHeight="1"/>
    <row r="147" ht="17.25" customHeight="1"/>
    <row r="148" ht="16.5" customHeight="1"/>
    <row r="151" ht="16.5" customHeight="1"/>
    <row r="153" ht="16.5" customHeight="1"/>
    <row r="154" ht="16.5" customHeight="1"/>
    <row r="155" ht="21" customHeight="1"/>
    <row r="156" ht="16.5" customHeight="1"/>
    <row r="157" ht="21" customHeight="1"/>
    <row r="159" ht="17.25" customHeight="1"/>
    <row r="160" ht="16.5" customHeight="1"/>
    <row r="172" ht="16.5" customHeight="1"/>
    <row r="175" ht="16.5" customHeight="1"/>
    <row r="179" ht="25.5" customHeight="1"/>
    <row r="182" ht="17.25" customHeight="1"/>
    <row r="183" ht="16.5" customHeight="1"/>
    <row r="184" ht="16.5" customHeight="1"/>
    <row r="185" ht="17.25" customHeight="1"/>
    <row r="186" ht="16.5" customHeight="1"/>
    <row r="193" ht="24" customHeight="1"/>
    <row r="195" ht="17.25" customHeight="1"/>
    <row r="197" ht="16.5" customHeight="1"/>
    <row r="199" ht="18" customHeight="1"/>
    <row r="200" ht="19.5" customHeight="1"/>
    <row r="202" ht="21" customHeight="1"/>
    <row r="203" ht="16.5" customHeight="1"/>
    <row r="211" ht="17.25" customHeight="1"/>
    <row r="214" ht="16.5" customHeight="1"/>
    <row r="215" ht="21" customHeight="1"/>
    <row r="217" ht="18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32" ht="17.25" customHeight="1"/>
    <row r="236" ht="16.5" customHeight="1"/>
    <row r="237" ht="16.5" customHeight="1"/>
    <row r="239" ht="21.75" customHeight="1"/>
    <row r="240" ht="24" customHeight="1"/>
    <row r="241" ht="18.7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24" customHeight="1"/>
    <row r="252" ht="16.5" customHeight="1"/>
    <row r="253" ht="16.5" customHeight="1"/>
    <row r="254" ht="16.5" customHeight="1"/>
    <row r="255" ht="16.5" customHeight="1"/>
    <row r="256" ht="19.5" customHeight="1"/>
    <row r="261" ht="22.5" customHeight="1"/>
    <row r="264" ht="16.5" customHeight="1"/>
    <row r="270" ht="16.5" customHeight="1"/>
    <row r="271" ht="21" customHeight="1"/>
    <row r="277" ht="16.5" customHeight="1"/>
    <row r="278" ht="23.25" customHeight="1"/>
    <row r="279" ht="21.75" customHeight="1"/>
    <row r="286" ht="21.75" customHeight="1"/>
    <row r="291" ht="16.5" customHeight="1"/>
    <row r="299" ht="21.75" customHeight="1"/>
    <row r="301" ht="24.75" customHeight="1"/>
    <row r="303" ht="21.75" customHeight="1"/>
    <row r="304" ht="17.25" customHeight="1"/>
    <row r="305" ht="16.5" customHeight="1"/>
    <row r="306" ht="16.5" customHeight="1"/>
    <row r="308" ht="16.5" customHeight="1"/>
    <row r="309" ht="16.5" customHeight="1"/>
    <row r="314" ht="17.25" customHeight="1"/>
    <row r="321" ht="16.5" customHeight="1"/>
    <row r="323" ht="20.25" customHeight="1"/>
    <row r="324" ht="19.5" customHeight="1"/>
    <row r="325" ht="18" customHeight="1"/>
    <row r="329" ht="16.5" customHeight="1"/>
    <row r="330" ht="16.5" customHeight="1"/>
    <row r="333" ht="20.25" customHeight="1"/>
    <row r="336" ht="16.5" customHeight="1"/>
    <row r="339" ht="16.5" customHeight="1"/>
    <row r="340" ht="16.5" customHeight="1"/>
    <row r="341" ht="16.5" customHeight="1"/>
    <row r="342" ht="16.5" customHeight="1"/>
    <row r="344" ht="16.5" customHeight="1"/>
    <row r="345" ht="17.25" customHeight="1"/>
    <row r="351" ht="17.25" customHeight="1"/>
    <row r="358" ht="25.5" customHeight="1"/>
    <row r="359" ht="22.5" customHeight="1"/>
    <row r="360" ht="25.5" customHeight="1"/>
    <row r="361" ht="16.5" customHeight="1"/>
    <row r="362" ht="24.7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21.7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4" ht="16.5" customHeight="1"/>
    <row r="405" ht="16.5" customHeight="1"/>
    <row r="406" ht="16.5" customHeight="1"/>
    <row r="407" ht="16.5" customHeight="1"/>
    <row r="412" ht="16.5" customHeight="1"/>
    <row r="414" ht="16.5" customHeight="1"/>
    <row r="415" ht="26.25" customHeight="1"/>
    <row r="416" ht="23.25" customHeight="1"/>
    <row r="417" ht="26.25" customHeight="1"/>
    <row r="418" ht="22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9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21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22.5" customHeight="1"/>
    <row r="453" ht="16.5" customHeight="1"/>
    <row r="454" ht="16.5" customHeight="1"/>
    <row r="455" ht="16.5" customHeight="1"/>
    <row r="456" ht="16.5" customHeight="1"/>
    <row r="458" ht="16.5" customHeight="1"/>
    <row r="463" ht="16.5" customHeight="1"/>
    <row r="465" ht="21.75" customHeight="1"/>
    <row r="466" ht="16.5" customHeight="1"/>
    <row r="474" ht="30" customHeight="1"/>
    <row r="475" ht="24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91" ht="16.5" customHeight="1"/>
    <row r="492" ht="17.25" customHeight="1"/>
    <row r="496" ht="19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11" ht="26.25" customHeight="1"/>
    <row r="512" ht="17.25" customHeight="1"/>
    <row r="513" ht="17.25" customHeight="1"/>
    <row r="514" ht="17.25" customHeight="1"/>
    <row r="515" ht="17.25" customHeight="1"/>
    <row r="516" ht="21.75" customHeight="1"/>
    <row r="532" ht="17.25" customHeight="1"/>
    <row r="536" ht="19.5" customHeight="1"/>
    <row r="538" ht="17.25" customHeight="1"/>
    <row r="549" ht="17.25" customHeight="1"/>
    <row r="550" ht="16.5" customHeight="1"/>
    <row r="551" ht="21" customHeight="1"/>
    <row r="564" ht="16.5" customHeight="1"/>
    <row r="565" ht="24" customHeight="1"/>
    <row r="566" ht="21.75" customHeight="1"/>
    <row r="567" ht="17.25" customHeight="1"/>
    <row r="571" ht="16.5" customHeight="1"/>
    <row r="584" ht="16.5" customHeight="1"/>
    <row r="586" ht="19.5" customHeight="1"/>
    <row r="588" ht="17.25" customHeight="1"/>
    <row r="601" ht="21" customHeight="1"/>
    <row r="610" ht="27" customHeight="1"/>
    <row r="616" ht="21.75" customHeight="1"/>
    <row r="620" ht="16.5" customHeight="1"/>
    <row r="633" ht="23.25" customHeight="1"/>
    <row r="636" ht="19.5" customHeight="1"/>
    <row r="641" ht="16.5" customHeight="1"/>
    <row r="651" ht="21" customHeight="1"/>
    <row r="671" ht="17.25" customHeight="1"/>
    <row r="680" ht="16.5" customHeight="1"/>
    <row r="687" ht="16.5" customHeight="1"/>
    <row r="694" ht="17.25" customHeight="1"/>
    <row r="701" ht="16.5" customHeight="1"/>
    <row r="708" ht="17.25" customHeight="1"/>
    <row r="721" ht="17.25" customHeight="1"/>
    <row r="722" ht="16.5" customHeight="1"/>
    <row r="734" ht="17.25" customHeight="1"/>
    <row r="751" ht="17.25" customHeight="1"/>
    <row r="766" ht="17.25" customHeight="1"/>
    <row r="772" ht="17.25" customHeight="1"/>
    <row r="785" ht="16.5" customHeight="1"/>
    <row r="786" ht="16.5" customHeight="1"/>
    <row r="812" ht="17.25" customHeight="1"/>
    <row r="813" ht="16.5" customHeight="1"/>
    <row r="832" ht="16.5" customHeight="1"/>
    <row r="857" ht="17.25" customHeight="1"/>
    <row r="862" ht="16.5" customHeight="1"/>
    <row r="866" ht="16.5" customHeight="1"/>
    <row r="868" ht="21" customHeight="1"/>
    <row r="907" ht="17.25" customHeight="1"/>
    <row r="925" ht="26.25" customHeight="1"/>
    <row r="946" ht="17.25" customHeight="1"/>
    <row r="985" ht="20.25" customHeight="1"/>
    <row r="987" ht="17.25" customHeight="1"/>
    <row r="990" ht="16.5" customHeight="1"/>
    <row r="991" ht="16.5" customHeight="1"/>
    <row r="1005" ht="16.5" customHeight="1"/>
    <row r="1012" ht="16.5" customHeight="1"/>
    <row r="1026" ht="16.5" customHeight="1"/>
    <row r="1033" ht="17.25" customHeight="1"/>
    <row r="1048" ht="16.5" customHeight="1"/>
    <row r="1069" ht="16.5" customHeight="1"/>
    <row r="1090" ht="17.25" customHeight="1"/>
    <row r="1104" ht="21.75" customHeight="1"/>
    <row r="1105" ht="16.5" customHeight="1"/>
    <row r="1124" ht="18.75" customHeight="1"/>
    <row r="1150" ht="17.25" customHeight="1"/>
    <row r="1162" ht="16.5" customHeight="1"/>
    <row r="1166" ht="16.5" customHeight="1"/>
    <row r="1174" ht="24.75" customHeight="1"/>
    <row r="1189" ht="21" customHeight="1"/>
    <row r="1190" ht="17.25" customHeight="1"/>
    <row r="1191" ht="16.5" customHeight="1"/>
    <row r="1192" ht="16.5" customHeight="1"/>
    <row r="1201" ht="17.25" customHeight="1"/>
    <row r="1211" ht="17.25" customHeight="1"/>
    <row r="1212" ht="16.5" customHeight="1"/>
    <row r="1214" ht="16.5" customHeight="1"/>
    <row r="1218" ht="17.25" customHeight="1"/>
    <row r="1226" ht="21" customHeight="1"/>
    <row r="1227" ht="21" customHeight="1"/>
    <row r="1239" ht="18" customHeight="1"/>
    <row r="1240" ht="17.25" customHeight="1"/>
    <row r="1241" ht="17.25" customHeight="1"/>
    <row r="1242" ht="16.5" customHeight="1"/>
    <row r="1251" ht="17.25" customHeight="1"/>
    <row r="1257" ht="17.25" customHeight="1"/>
    <row r="1263" ht="16.5" customHeight="1"/>
    <row r="1272" ht="19.5" customHeight="1"/>
    <row r="1277" ht="16.5" customHeight="1"/>
    <row r="1278" ht="16.5" customHeight="1"/>
    <row r="1279" ht="17.25" customHeight="1"/>
    <row r="1280" ht="18" customHeight="1"/>
    <row r="1299" ht="17.25" customHeight="1"/>
    <row r="1311" ht="24" customHeight="1"/>
    <row r="1313" ht="17.25" customHeight="1"/>
    <row r="1314" ht="16.5" customHeight="1"/>
    <row r="1325" ht="16.5" customHeight="1"/>
    <row r="1326" ht="16.5" customHeight="1"/>
    <row r="1327" ht="16.5" customHeight="1"/>
    <row r="1328" ht="18.75" customHeight="1"/>
    <row r="1330" ht="16.5" customHeight="1"/>
    <row r="1343" ht="21.75" customHeight="1"/>
    <row r="1350" ht="17.25" customHeight="1"/>
    <row r="1363" ht="16.5" customHeight="1"/>
    <row r="1377" ht="18" customHeight="1"/>
    <row r="1378" ht="18" customHeight="1"/>
    <row r="1379" ht="18" customHeight="1"/>
    <row r="1380" ht="26.25" customHeight="1"/>
    <row r="1395" ht="17.25" customHeight="1"/>
    <row r="1407" ht="16.5" customHeight="1"/>
    <row r="1414" ht="17.25" customHeight="1"/>
    <row r="1415" ht="16.5" customHeight="1"/>
    <row r="1416" ht="22.5" customHeight="1"/>
    <row r="1420" ht="16.5" customHeight="1"/>
    <row r="1421" ht="17.25" customHeight="1"/>
    <row r="1422" ht="18" customHeight="1"/>
    <row r="1423" ht="18" customHeight="1"/>
    <row r="1442" ht="17.25" customHeight="1"/>
    <row r="1443" ht="16.5" customHeight="1"/>
    <row r="1469" ht="18" customHeight="1"/>
    <row r="1494" ht="17.25" customHeight="1"/>
    <row r="1495" ht="16.5" customHeight="1"/>
    <row r="1507" ht="17.25" customHeight="1"/>
    <row r="1508" ht="16.5" customHeight="1"/>
    <row r="1514" ht="16.5" customHeight="1"/>
    <row r="1522" ht="23.25" customHeight="1"/>
    <row r="1538" ht="26.25" customHeight="1"/>
    <row r="1539" ht="18" customHeight="1"/>
    <row r="1540" ht="17.2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7.25" customHeight="1"/>
    <row r="1548" ht="18" customHeight="1"/>
    <row r="1553" ht="16.5" customHeight="1"/>
    <row r="1554" ht="17.25" customHeight="1"/>
    <row r="1555" ht="26.25" customHeight="1"/>
    <row r="1556" ht="18" customHeight="1"/>
    <row r="1557" ht="17.25" customHeight="1"/>
    <row r="1562" ht="16.5" customHeight="1"/>
    <row r="1571" ht="17.25" customHeight="1"/>
    <row r="1572" ht="21" customHeight="1"/>
    <row r="1574" ht="16.5" customHeight="1"/>
    <row r="1580" ht="17.25" customHeight="1"/>
    <row r="1587" ht="22.5" customHeight="1"/>
    <row r="1592" ht="17.25" customHeight="1"/>
    <row r="1596" ht="16.5" customHeight="1"/>
    <row r="1603" ht="17.25" customHeight="1"/>
    <row r="1604" ht="16.5" customHeight="1"/>
    <row r="1607" ht="16.5" customHeight="1"/>
    <row r="1610" ht="16.5" customHeight="1"/>
    <row r="1625" ht="21" customHeight="1"/>
    <row r="1626" ht="18" customHeight="1"/>
    <row r="1643" ht="26.25" customHeight="1"/>
    <row r="1644" ht="18" customHeight="1"/>
    <row r="1645" ht="17.2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7.25" customHeight="1"/>
    <row r="1653" ht="18" customHeight="1"/>
    <row r="1658" ht="16.5" customHeight="1"/>
    <row r="1659" ht="17.25" customHeight="1"/>
    <row r="1661" ht="18" customHeight="1"/>
    <row r="1662" ht="17.25" customHeight="1"/>
    <row r="1667" ht="16.5" customHeight="1"/>
    <row r="1681" ht="16.5" customHeight="1"/>
    <row r="1687" ht="16.5" customHeight="1"/>
    <row r="1693" ht="26.25" customHeight="1"/>
    <row r="1694" ht="18" customHeight="1"/>
    <row r="1695" ht="17.2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7.25" customHeight="1"/>
    <row r="1703" ht="18" customHeight="1"/>
    <row r="1708" ht="16.5" customHeight="1"/>
    <row r="1709" ht="17.25" customHeight="1"/>
    <row r="1711" ht="18" customHeight="1"/>
    <row r="1712" ht="17.25" customHeight="1"/>
    <row r="1720" ht="16.5" customHeight="1"/>
    <row r="1726" ht="18" customHeight="1"/>
    <row r="1739" ht="26.25" customHeight="1"/>
    <row r="1740" ht="18" customHeight="1"/>
    <row r="1741" ht="17.2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7.25" customHeight="1"/>
    <row r="1749" ht="18" customHeight="1"/>
    <row r="1754" ht="16.5" customHeight="1"/>
    <row r="1755" ht="17.25" customHeight="1"/>
    <row r="1756" ht="26.25" customHeight="1"/>
    <row r="1757" ht="18" customHeight="1"/>
    <row r="1758" ht="17.25" customHeight="1"/>
    <row r="1763" ht="16.5" customHeight="1"/>
    <row r="1775" ht="16.5" customHeight="1"/>
    <row r="1781" ht="17.25" customHeight="1"/>
    <row r="1786" ht="16.5" customHeight="1"/>
    <row r="1787" ht="18" customHeight="1"/>
    <row r="1791" ht="26.25" customHeight="1"/>
    <row r="1792" ht="18" customHeight="1"/>
    <row r="1793" ht="17.25" customHeight="1"/>
    <row r="1794" ht="16.5" customHeight="1"/>
    <row r="1795" ht="17.25" customHeight="1"/>
    <row r="1796" ht="16.5" customHeight="1"/>
    <row r="1797" ht="16.5" customHeight="1"/>
    <row r="1798" ht="16.5" customHeight="1"/>
    <row r="1799" ht="16.5" customHeight="1"/>
    <row r="1801" ht="18" customHeight="1"/>
    <row r="1806" ht="16.5" customHeight="1"/>
    <row r="1807" ht="17.25" customHeight="1"/>
    <row r="1809" ht="16.5" customHeight="1"/>
    <row r="1810" ht="17.25" customHeight="1"/>
    <row r="1821" ht="16.5" customHeight="1"/>
    <row r="1827" ht="16.5" customHeight="1"/>
  </sheetData>
  <sheetProtection/>
  <mergeCells count="102">
    <mergeCell ref="B2:F2"/>
    <mergeCell ref="H2:N2"/>
    <mergeCell ref="U2:Z2"/>
    <mergeCell ref="B3:F3"/>
    <mergeCell ref="H3:N3"/>
    <mergeCell ref="U3:Z3"/>
    <mergeCell ref="AB3:AE3"/>
    <mergeCell ref="B4:F4"/>
    <mergeCell ref="I4:N4"/>
    <mergeCell ref="W4:Y4"/>
    <mergeCell ref="AB4:AE4"/>
    <mergeCell ref="H5:H6"/>
    <mergeCell ref="I5:N5"/>
    <mergeCell ref="W5:Y5"/>
    <mergeCell ref="AB5:AE5"/>
    <mergeCell ref="I6:N6"/>
    <mergeCell ref="W6:Y6"/>
    <mergeCell ref="AB6:AE6"/>
    <mergeCell ref="I7:N7"/>
    <mergeCell ref="W7:Y7"/>
    <mergeCell ref="AB7:AE7"/>
    <mergeCell ref="H8:N8"/>
    <mergeCell ref="W8:Y8"/>
    <mergeCell ref="AB8:AE8"/>
    <mergeCell ref="H9:N9"/>
    <mergeCell ref="W9:Y9"/>
    <mergeCell ref="AB9:AE9"/>
    <mergeCell ref="H10:N10"/>
    <mergeCell ref="W10:Y10"/>
    <mergeCell ref="AB10:AE10"/>
    <mergeCell ref="W11:Y11"/>
    <mergeCell ref="AB11:AE11"/>
    <mergeCell ref="H12:N12"/>
    <mergeCell ref="W12:Y12"/>
    <mergeCell ref="AB12:AE12"/>
    <mergeCell ref="I13:I14"/>
    <mergeCell ref="U13:Z13"/>
    <mergeCell ref="AB13:AE13"/>
    <mergeCell ref="W14:Z14"/>
    <mergeCell ref="AB14:AE14"/>
    <mergeCell ref="U15:Z15"/>
    <mergeCell ref="AB15:AE15"/>
    <mergeCell ref="H16:N16"/>
    <mergeCell ref="AB16:AE16"/>
    <mergeCell ref="H17:N17"/>
    <mergeCell ref="AB17:AE17"/>
    <mergeCell ref="I18:I19"/>
    <mergeCell ref="B21:F21"/>
    <mergeCell ref="H21:N21"/>
    <mergeCell ref="D26:E26"/>
    <mergeCell ref="H26:N26"/>
    <mergeCell ref="H27:N27"/>
    <mergeCell ref="W39:Y39"/>
    <mergeCell ref="H37:I37"/>
    <mergeCell ref="J37:N37"/>
    <mergeCell ref="H28:N28"/>
    <mergeCell ref="H29:N29"/>
    <mergeCell ref="H30:N30"/>
    <mergeCell ref="H31:N31"/>
    <mergeCell ref="H32:N32"/>
    <mergeCell ref="H34:I34"/>
    <mergeCell ref="J34:N34"/>
    <mergeCell ref="H38:I38"/>
    <mergeCell ref="J38:N38"/>
    <mergeCell ref="W41:Y41"/>
    <mergeCell ref="H39:I39"/>
    <mergeCell ref="J39:N39"/>
    <mergeCell ref="H35:I35"/>
    <mergeCell ref="J35:N35"/>
    <mergeCell ref="U38:Z38"/>
    <mergeCell ref="H36:I36"/>
    <mergeCell ref="J36:N36"/>
    <mergeCell ref="H40:I40"/>
    <mergeCell ref="J40:N40"/>
    <mergeCell ref="V43:Y43"/>
    <mergeCell ref="H41:I41"/>
    <mergeCell ref="J41:N41"/>
    <mergeCell ref="U40:Z40"/>
    <mergeCell ref="V44:Y44"/>
    <mergeCell ref="H42:I42"/>
    <mergeCell ref="J42:N42"/>
    <mergeCell ref="V45:Y45"/>
    <mergeCell ref="H43:N43"/>
    <mergeCell ref="V46:Y46"/>
    <mergeCell ref="H44:N44"/>
    <mergeCell ref="V42:Y42"/>
    <mergeCell ref="V47:Y47"/>
    <mergeCell ref="H45:N45"/>
    <mergeCell ref="V48:Y48"/>
    <mergeCell ref="H46:N46"/>
    <mergeCell ref="V49:Y49"/>
    <mergeCell ref="B47:F47"/>
    <mergeCell ref="H47:N47"/>
    <mergeCell ref="B58:F58"/>
    <mergeCell ref="B59:F59"/>
    <mergeCell ref="B60:F60"/>
    <mergeCell ref="V50:Y50"/>
    <mergeCell ref="H48:N48"/>
    <mergeCell ref="V51:Y51"/>
    <mergeCell ref="H49:N49"/>
    <mergeCell ref="H50:N50"/>
    <mergeCell ref="B57:F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김성무</cp:lastModifiedBy>
  <cp:lastPrinted>2013-04-24T10:32:45Z</cp:lastPrinted>
  <dcterms:created xsi:type="dcterms:W3CDTF">2009-05-11T02:07:33Z</dcterms:created>
  <dcterms:modified xsi:type="dcterms:W3CDTF">2019-03-20T01:08:22Z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